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ouju\Dropbox\大会\10.TBC\2025\TBC2025ホームページ\"/>
    </mc:Choice>
  </mc:AlternateContent>
  <xr:revisionPtr revIDLastSave="0" documentId="13_ncr:1_{AF9041F9-D563-44D9-A89F-EB787ED4BD2D}" xr6:coauthVersionLast="47" xr6:coauthVersionMax="47" xr10:uidLastSave="{00000000-0000-0000-0000-000000000000}"/>
  <bookViews>
    <workbookView xWindow="-28920" yWindow="-120" windowWidth="29040" windowHeight="15840" xr2:uid="{063F8AC5-A2A3-436E-94A8-AE9599A24157}"/>
  </bookViews>
  <sheets>
    <sheet name="登録情報" sheetId="1" r:id="rId1"/>
    <sheet name="エントリー" sheetId="2" r:id="rId2"/>
    <sheet name="販売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N11" i="1"/>
  <c r="H6" i="1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4" i="2"/>
  <c r="AB5" i="2"/>
  <c r="I10" i="1" s="1"/>
  <c r="AB6" i="2"/>
  <c r="I11" i="1" s="1"/>
  <c r="AB7" i="2"/>
  <c r="I12" i="1" s="1"/>
  <c r="AB8" i="2"/>
  <c r="I13" i="1" s="1"/>
  <c r="AB9" i="2"/>
  <c r="I14" i="1" s="1"/>
  <c r="AB4" i="2"/>
  <c r="I9" i="1" s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5" i="4"/>
  <c r="H20" i="4" l="1"/>
  <c r="N8" i="1" s="1"/>
  <c r="L5" i="1" l="1"/>
  <c r="N5" i="1"/>
  <c r="N15" i="1" s="1"/>
</calcChain>
</file>

<file path=xl/sharedStrings.xml><?xml version="1.0" encoding="utf-8"?>
<sst xmlns="http://schemas.openxmlformats.org/spreadsheetml/2006/main" count="184" uniqueCount="112">
  <si>
    <t>団体名</t>
    <rPh sb="0" eb="3">
      <t>ダンタイメイ</t>
    </rPh>
    <phoneticPr fontId="1"/>
  </si>
  <si>
    <t>⒉</t>
    <phoneticPr fontId="1"/>
  </si>
  <si>
    <t>⒈</t>
    <phoneticPr fontId="1"/>
  </si>
  <si>
    <t>⒊</t>
    <phoneticPr fontId="1"/>
  </si>
  <si>
    <t>⒋</t>
    <phoneticPr fontId="1"/>
  </si>
  <si>
    <t>⒌</t>
    <phoneticPr fontId="1"/>
  </si>
  <si>
    <t>団体名（ふりがな）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</si>
  <si>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</si>
  <si>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代表者名（ふりがな）</t>
    <rPh sb="0" eb="4">
      <t>ダイヒョウシャメイ</t>
    </rPh>
    <phoneticPr fontId="1"/>
  </si>
  <si>
    <t>都道府県</t>
    <rPh sb="0" eb="4">
      <t>トドウフケン</t>
    </rPh>
    <phoneticPr fontId="1"/>
  </si>
  <si>
    <t>⒍</t>
    <phoneticPr fontId="1"/>
  </si>
  <si>
    <t>⒎</t>
    <phoneticPr fontId="1"/>
  </si>
  <si>
    <t>⒏</t>
    <phoneticPr fontId="1"/>
  </si>
  <si>
    <t>⒐</t>
    <phoneticPr fontId="1"/>
  </si>
  <si>
    <t>郵便番号（「ー」なし）</t>
    <rPh sb="0" eb="4">
      <t>ユウビンバンゴウ</t>
    </rPh>
    <phoneticPr fontId="1"/>
  </si>
  <si>
    <t>住　所</t>
    <rPh sb="0" eb="1">
      <t>ジュウ</t>
    </rPh>
    <rPh sb="2" eb="3">
      <t>ショ</t>
    </rPh>
    <phoneticPr fontId="1"/>
  </si>
  <si>
    <t>連絡メールアドレス</t>
    <rPh sb="0" eb="2">
      <t>レンラク</t>
    </rPh>
    <phoneticPr fontId="1"/>
  </si>
  <si>
    <t>電話番号</t>
    <rPh sb="0" eb="4">
      <t>デンワバンゴウ</t>
    </rPh>
    <phoneticPr fontId="1"/>
  </si>
  <si>
    <t>午前11:10～撤収（16:50予定）</t>
    <rPh sb="0" eb="2">
      <t>ゴゼン</t>
    </rPh>
    <rPh sb="8" eb="10">
      <t>テッシュウ</t>
    </rPh>
    <rPh sb="16" eb="18">
      <t>ヨテイ</t>
    </rPh>
    <phoneticPr fontId="1"/>
  </si>
  <si>
    <t>午前9:50～撤収（16:50予定）</t>
    <rPh sb="0" eb="2">
      <t>ゴゼン</t>
    </rPh>
    <rPh sb="7" eb="9">
      <t>テッシュウ</t>
    </rPh>
    <rPh sb="15" eb="17">
      <t>ヨテイ</t>
    </rPh>
    <phoneticPr fontId="1"/>
  </si>
  <si>
    <r>
      <t>ボランティア委員氏名　</t>
    </r>
    <r>
      <rPr>
        <sz val="11"/>
        <color rgb="FFFF0000"/>
        <rFont val="游ゴシック"/>
        <family val="3"/>
        <charset val="128"/>
        <scheme val="minor"/>
      </rPr>
      <t>※各団体１名以上のご協力お願いいたします</t>
    </r>
    <rPh sb="6" eb="8">
      <t>イイン</t>
    </rPh>
    <rPh sb="8" eb="10">
      <t>シメイ</t>
    </rPh>
    <rPh sb="12" eb="15">
      <t>カクダンタイ</t>
    </rPh>
    <rPh sb="16" eb="17">
      <t>メイ</t>
    </rPh>
    <rPh sb="17" eb="19">
      <t>イジョウ</t>
    </rPh>
    <rPh sb="21" eb="23">
      <t>キョウリョク</t>
    </rPh>
    <rPh sb="24" eb="25">
      <t>ネガ</t>
    </rPh>
    <phoneticPr fontId="1"/>
  </si>
  <si>
    <t>No.</t>
    <phoneticPr fontId="1"/>
  </si>
  <si>
    <t>選手（姓）</t>
    <rPh sb="0" eb="2">
      <t>センシュ</t>
    </rPh>
    <rPh sb="3" eb="4">
      <t>セイ</t>
    </rPh>
    <phoneticPr fontId="1"/>
  </si>
  <si>
    <t>選手（名）</t>
    <rPh sb="0" eb="2">
      <t>センシュ</t>
    </rPh>
    <rPh sb="3" eb="4">
      <t>ナ</t>
    </rPh>
    <phoneticPr fontId="1"/>
  </si>
  <si>
    <t>ふりがな（姓）</t>
    <rPh sb="5" eb="6">
      <t>セイ</t>
    </rPh>
    <phoneticPr fontId="1"/>
  </si>
  <si>
    <t>ふりがな（名）</t>
    <rPh sb="5" eb="6">
      <t>ナ</t>
    </rPh>
    <phoneticPr fontId="1"/>
  </si>
  <si>
    <t>学年</t>
    <rPh sb="0" eb="2">
      <t>ガクネン</t>
    </rPh>
    <phoneticPr fontId="1"/>
  </si>
  <si>
    <t>クラス</t>
    <phoneticPr fontId="1"/>
  </si>
  <si>
    <t>コメント（30字以内）</t>
    <rPh sb="7" eb="8">
      <t>ジ</t>
    </rPh>
    <rPh sb="8" eb="10">
      <t>イナイ</t>
    </rPh>
    <phoneticPr fontId="1"/>
  </si>
  <si>
    <t>例</t>
    <rPh sb="0" eb="1">
      <t>タト</t>
    </rPh>
    <phoneticPr fontId="1"/>
  </si>
  <si>
    <t>暗算</t>
    <rPh sb="0" eb="2">
      <t>アンザン</t>
    </rPh>
    <phoneticPr fontId="1"/>
  </si>
  <si>
    <t>太郎</t>
    <rPh sb="0" eb="2">
      <t>タロウ</t>
    </rPh>
    <phoneticPr fontId="1"/>
  </si>
  <si>
    <t>あんざん</t>
    <phoneticPr fontId="1"/>
  </si>
  <si>
    <t>たろう</t>
    <phoneticPr fontId="1"/>
  </si>
  <si>
    <t>小４</t>
    <rPh sb="0" eb="1">
      <t>ショウ</t>
    </rPh>
    <phoneticPr fontId="1"/>
  </si>
  <si>
    <t>A</t>
    <phoneticPr fontId="1"/>
  </si>
  <si>
    <t>今年はAクラスに挑戦！目標は８００点!(^^)!</t>
    <rPh sb="0" eb="2">
      <t>コトシ</t>
    </rPh>
    <rPh sb="8" eb="10">
      <t>チョウセン</t>
    </rPh>
    <rPh sb="11" eb="13">
      <t>モクヒョウ</t>
    </rPh>
    <rPh sb="17" eb="18">
      <t>テン</t>
    </rPh>
    <phoneticPr fontId="1"/>
  </si>
  <si>
    <t>Ａクラス</t>
    <phoneticPr fontId="1"/>
  </si>
  <si>
    <t>（2022年版）</t>
    <rPh sb="5" eb="7">
      <t>ネンバン</t>
    </rPh>
    <phoneticPr fontId="1"/>
  </si>
  <si>
    <t>（2023年版）</t>
    <rPh sb="5" eb="7">
      <t>ネンバン</t>
    </rPh>
    <phoneticPr fontId="1"/>
  </si>
  <si>
    <t>（2025年版）</t>
    <rPh sb="5" eb="7">
      <t>ネンバン</t>
    </rPh>
    <phoneticPr fontId="1"/>
  </si>
  <si>
    <t>New</t>
    <phoneticPr fontId="1"/>
  </si>
  <si>
    <t>Bクラス</t>
    <phoneticPr fontId="1"/>
  </si>
  <si>
    <t>（2024年版A）</t>
    <rPh sb="5" eb="7">
      <t>ネンバン</t>
    </rPh>
    <phoneticPr fontId="1"/>
  </si>
  <si>
    <t>（2024年版B）</t>
    <rPh sb="5" eb="7">
      <t>ネンバン</t>
    </rPh>
    <phoneticPr fontId="1"/>
  </si>
  <si>
    <t>Cクラス</t>
    <phoneticPr fontId="1"/>
  </si>
  <si>
    <t>（2024年版）</t>
    <rPh sb="5" eb="7">
      <t>ネンバン</t>
    </rPh>
    <phoneticPr fontId="1"/>
  </si>
  <si>
    <t>Dクラス</t>
    <phoneticPr fontId="1"/>
  </si>
  <si>
    <t>Eクラス</t>
    <phoneticPr fontId="1"/>
  </si>
  <si>
    <t>Fクラス</t>
    <phoneticPr fontId="1"/>
  </si>
  <si>
    <t>（2025年版A）</t>
    <rPh sb="5" eb="7">
      <t>ネンバン</t>
    </rPh>
    <phoneticPr fontId="1"/>
  </si>
  <si>
    <t>（2025年版B）</t>
    <rPh sb="5" eb="7">
      <t>ネンバン</t>
    </rPh>
    <phoneticPr fontId="1"/>
  </si>
  <si>
    <t>ＰＤＦ形式</t>
    <rPh sb="3" eb="5">
      <t>ケイシキ</t>
    </rPh>
    <phoneticPr fontId="1"/>
  </si>
  <si>
    <t>全１５回＋解答</t>
    <rPh sb="0" eb="1">
      <t>ゼン</t>
    </rPh>
    <rPh sb="3" eb="4">
      <t>カイ</t>
    </rPh>
    <rPh sb="5" eb="7">
      <t>カイトウ</t>
    </rPh>
    <phoneticPr fontId="1"/>
  </si>
  <si>
    <t>全３０回＋解答</t>
    <rPh sb="0" eb="1">
      <t>ゼン</t>
    </rPh>
    <rPh sb="3" eb="4">
      <t>カイ</t>
    </rPh>
    <rPh sb="5" eb="7">
      <t>カイトウ</t>
    </rPh>
    <phoneticPr fontId="1"/>
  </si>
  <si>
    <t>公式【第２ステージ＋第３ステージ】練習問題申込み</t>
    <rPh sb="0" eb="2">
      <t>コウシキ</t>
    </rPh>
    <rPh sb="3" eb="4">
      <t>ダイ</t>
    </rPh>
    <rPh sb="10" eb="11">
      <t>ダイ</t>
    </rPh>
    <rPh sb="17" eb="19">
      <t>レンシュウ</t>
    </rPh>
    <rPh sb="19" eb="21">
      <t>モンダイ</t>
    </rPh>
    <rPh sb="21" eb="23">
      <t>モウシコ</t>
    </rPh>
    <phoneticPr fontId="1"/>
  </si>
  <si>
    <t>※</t>
    <phoneticPr fontId="1"/>
  </si>
  <si>
    <t>第１ステージの問題は無料となっており、ホームページよりダウンロードいただけます。</t>
    <rPh sb="0" eb="1">
      <t>ダイ</t>
    </rPh>
    <rPh sb="7" eb="9">
      <t>モンダイ</t>
    </rPh>
    <rPh sb="10" eb="12">
      <t>ムリョウ</t>
    </rPh>
    <phoneticPr fontId="1"/>
  </si>
  <si>
    <t>ご入金確認後、第１ステージ問題ダウンロード用パスワードとあわせて購入問題をメールにてお送りします。</t>
    <rPh sb="1" eb="6">
      <t>ニュウキンカクニンゴ</t>
    </rPh>
    <rPh sb="7" eb="8">
      <t>ダイ</t>
    </rPh>
    <rPh sb="13" eb="15">
      <t>モンダイ</t>
    </rPh>
    <rPh sb="21" eb="22">
      <t>ヨウ</t>
    </rPh>
    <rPh sb="32" eb="36">
      <t>コウニュウモンダイ</t>
    </rPh>
    <rPh sb="43" eb="44">
      <t>オク</t>
    </rPh>
    <phoneticPr fontId="1"/>
  </si>
  <si>
    <t>費用は大会参加費用とあわせてお振込みください。</t>
    <rPh sb="0" eb="2">
      <t>ヒヨウ</t>
    </rPh>
    <rPh sb="3" eb="5">
      <t>タイカイ</t>
    </rPh>
    <rPh sb="5" eb="7">
      <t>サンカ</t>
    </rPh>
    <rPh sb="7" eb="9">
      <t>ヒヨウ</t>
    </rPh>
    <rPh sb="15" eb="17">
      <t>フリコ</t>
    </rPh>
    <phoneticPr fontId="1"/>
  </si>
  <si>
    <t>Bクラス～ＦクラスはＢ４用紙の集約版での販売となります。</t>
    <rPh sb="12" eb="14">
      <t>ヨウシ</t>
    </rPh>
    <rPh sb="15" eb="18">
      <t>シュウヤクバン</t>
    </rPh>
    <rPh sb="20" eb="22">
      <t>ハンバイ</t>
    </rPh>
    <phoneticPr fontId="1"/>
  </si>
  <si>
    <t>合計金額</t>
    <rPh sb="0" eb="4">
      <t>ゴウケイキンガク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</si>
  <si>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</si>
  <si>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</si>
  <si>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</si>
  <si>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</si>
  <si>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</si>
  <si>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</si>
  <si>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</si>
  <si>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</si>
  <si>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</si>
  <si>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</si>
  <si>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</si>
  <si>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</si>
  <si>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</si>
  <si>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</si>
  <si>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</si>
  <si>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</si>
  <si>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</si>
  <si>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</si>
  <si>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</si>
  <si>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一般</t>
    <rPh sb="0" eb="2">
      <t>イッパン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</si>
  <si>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</si>
  <si>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</si>
  <si>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</si>
  <si>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</si>
  <si>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</si>
  <si>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</si>
  <si>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Ａクラス</t>
    <phoneticPr fontId="1"/>
  </si>
  <si>
    <t>Bクラス</t>
    <phoneticPr fontId="1"/>
  </si>
  <si>
    <t>Cクラス</t>
    <phoneticPr fontId="1"/>
  </si>
  <si>
    <t>Dクラス</t>
    <phoneticPr fontId="1"/>
  </si>
  <si>
    <t>Eクラス</t>
    <phoneticPr fontId="1"/>
  </si>
  <si>
    <t>Fクラス</t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</si>
  <si>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</si>
  <si>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</si>
  <si>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参加選手人数</t>
    <rPh sb="0" eb="6">
      <t>サンカセンシュニンズウ</t>
    </rPh>
    <phoneticPr fontId="1"/>
  </si>
  <si>
    <t>販売問題</t>
    <rPh sb="0" eb="4">
      <t>ハンバイモンダイ</t>
    </rPh>
    <phoneticPr fontId="1"/>
  </si>
  <si>
    <t>合計金額</t>
    <rPh sb="0" eb="4">
      <t>ゴウケイキンガク</t>
    </rPh>
    <phoneticPr fontId="1"/>
  </si>
  <si>
    <t>参加費合計</t>
    <rPh sb="0" eb="3">
      <t>サンカヒ</t>
    </rPh>
    <rPh sb="3" eb="5">
      <t>ゴウケイ</t>
    </rPh>
    <phoneticPr fontId="1"/>
  </si>
  <si>
    <t>×5,000円=</t>
    <rPh sb="6" eb="7">
      <t>エン</t>
    </rPh>
    <phoneticPr fontId="1"/>
  </si>
  <si>
    <t>振込合計金額</t>
    <rPh sb="0" eb="6">
      <t>フリコミゴウケイキンガク</t>
    </rPh>
    <phoneticPr fontId="1"/>
  </si>
  <si>
    <t>購入金額</t>
    <rPh sb="0" eb="4">
      <t>コウニュウキンガク</t>
    </rPh>
    <phoneticPr fontId="1"/>
  </si>
  <si>
    <t>団体協力金</t>
    <rPh sb="0" eb="2">
      <t>ダンタイ</t>
    </rPh>
    <rPh sb="2" eb="5">
      <t>キョウリョクキン</t>
    </rPh>
    <phoneticPr fontId="1"/>
  </si>
  <si>
    <t>会員</t>
    <rPh sb="0" eb="2">
      <t>カイイン</t>
    </rPh>
    <phoneticPr fontId="1"/>
  </si>
  <si>
    <t>会員外</t>
    <rPh sb="0" eb="3">
      <t>カイインガイ</t>
    </rPh>
    <phoneticPr fontId="1"/>
  </si>
  <si>
    <t>会員を選択後、ご確認ください</t>
    <rPh sb="0" eb="2">
      <t>カイイン</t>
    </rPh>
    <rPh sb="3" eb="6">
      <t>センタクゴ</t>
    </rPh>
    <rPh sb="8" eb="10">
      <t>カクニン</t>
    </rPh>
    <phoneticPr fontId="1"/>
  </si>
  <si>
    <t>会　　員</t>
    <rPh sb="0" eb="1">
      <t>カイ</t>
    </rPh>
    <rPh sb="3" eb="4">
      <t>イン</t>
    </rPh>
    <phoneticPr fontId="1"/>
  </si>
  <si>
    <t>選　　択</t>
    <rPh sb="0" eb="1">
      <t>セン</t>
    </rPh>
    <rPh sb="3" eb="4">
      <t>タク</t>
    </rPh>
    <phoneticPr fontId="1"/>
  </si>
  <si>
    <t>(口座名義) ティービーシー(ド　　　　　(漢字名) TBC合同会社</t>
  </si>
  <si>
    <t>PayPay銀行　(支店名)ビジネス営業部　(店番号005)　普通口座　(口座番号) 7795243</t>
    <phoneticPr fontId="1"/>
  </si>
  <si>
    <t>振込先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</si>
</sst>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4" tint="-0.499984740745262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4"/>
      <color rgb="FF0000FF"/>
      <name val="游ゴシック"/>
      <family val="2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0.5"/>
      <color rgb="FF000000"/>
      <name val="游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distributed" vertical="center" indent="2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4" fillId="3" borderId="0" xfId="0" applyFont="1" applyFill="1">
      <alignment vertical="center"/>
    </xf>
    <xf numFmtId="5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5" fontId="0" fillId="3" borderId="9" xfId="0" applyNumberForma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/>
    </xf>
    <xf numFmtId="0" fontId="6" fillId="5" borderId="9" xfId="0" applyFont="1" applyFill="1" applyBorder="1" applyAlignment="1">
      <alignment horizontal="center" vertical="center"/>
    </xf>
    <xf numFmtId="0" fontId="0" fillId="5" borderId="9" xfId="0" applyFill="1" applyBorder="1">
      <alignment vertical="center"/>
    </xf>
    <xf numFmtId="5" fontId="0" fillId="5" borderId="9" xfId="0" applyNumberForma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5" fontId="0" fillId="3" borderId="7" xfId="0" applyNumberForma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3" borderId="13" xfId="0" applyFill="1" applyBorder="1">
      <alignment vertical="center"/>
    </xf>
    <xf numFmtId="5" fontId="13" fillId="3" borderId="9" xfId="0" applyNumberFormat="1" applyFon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12" fillId="3" borderId="0" xfId="0" applyFont="1" applyFill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5" fontId="11" fillId="3" borderId="15" xfId="0" applyNumberFormat="1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horizontal="distributed" vertical="center" indent="2"/>
    </xf>
    <xf numFmtId="0" fontId="6" fillId="3" borderId="9" xfId="0" applyFont="1" applyFill="1" applyBorder="1" applyAlignment="1">
      <alignment horizontal="distributed" vertical="center" indent="2"/>
    </xf>
    <xf numFmtId="0" fontId="6" fillId="3" borderId="10" xfId="0" applyFont="1" applyFill="1" applyBorder="1" applyAlignment="1">
      <alignment horizontal="distributed" vertical="center" indent="2"/>
    </xf>
    <xf numFmtId="0" fontId="6" fillId="3" borderId="11" xfId="0" applyFont="1" applyFill="1" applyBorder="1" applyAlignment="1">
      <alignment horizontal="distributed" vertical="center" indent="2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17" fillId="3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4" borderId="9" xfId="0" applyFont="1" applyFill="1" applyBorder="1" applyAlignment="1" applyProtection="1">
      <alignment horizontal="center" vertical="center" shrinkToFit="1"/>
      <protection locked="0"/>
    </xf>
    <xf numFmtId="0" fontId="2" fillId="4" borderId="10" xfId="0" applyFont="1" applyFill="1" applyBorder="1" applyAlignment="1" applyProtection="1">
      <alignment horizontal="center" vertical="center" shrinkToFit="1"/>
      <protection locked="0"/>
    </xf>
    <xf numFmtId="0" fontId="2" fillId="5" borderId="11" xfId="0" applyFont="1" applyFill="1" applyBorder="1" applyAlignment="1" applyProtection="1">
      <alignment horizontal="center" vertical="center" shrinkToFit="1"/>
      <protection locked="0"/>
    </xf>
    <xf numFmtId="0" fontId="2" fillId="5" borderId="9" xfId="0" applyFont="1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2" xfId="0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9" xfId="0" applyFill="1" applyBorder="1" applyProtection="1">
      <alignment vertical="center"/>
      <protection locked="0"/>
    </xf>
    <xf numFmtId="0" fontId="19" fillId="3" borderId="0" xfId="0" applyFont="1" applyFill="1" applyAlignment="1">
      <alignment horizontal="left" vertical="center"/>
    </xf>
    <xf numFmtId="0" fontId="19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3FFFF"/>
      <color rgb="FFE1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7613-DFA7-46B2-A939-6A0773DB878A}">
  <dimension ref="A1:AZ26"/>
  <sheetViews>
    <sheetView tabSelected="1" workbookViewId="0">
      <selection activeCell="D3" sqref="D3"/>
    </sheetView>
  </sheetViews>
  <sheetFormatPr defaultColWidth="9" defaultRowHeight="21.95" customHeight="1" x14ac:dyDescent="0.4"/>
  <cols>
    <col min="1" max="1" width="1.625" style="1" customWidth="1"/>
    <col min="2" max="2" width="6.625" style="1" customWidth="1"/>
    <col min="3" max="3" width="29.5" style="2" customWidth="1"/>
    <col min="4" max="4" width="60.625" style="1" customWidth="1"/>
    <col min="5" max="5" width="1.625" style="1" customWidth="1"/>
    <col min="6" max="6" width="5.625" style="1" customWidth="1"/>
    <col min="7" max="7" width="2.625" style="1" customWidth="1"/>
    <col min="8" max="9" width="9" style="1"/>
    <col min="10" max="10" width="3.375" style="1" bestFit="1" customWidth="1"/>
    <col min="11" max="11" width="3.625" style="1" customWidth="1"/>
    <col min="12" max="12" width="9" style="1"/>
    <col min="13" max="13" width="11.625" style="1" customWidth="1"/>
    <col min="14" max="14" width="14.625" style="1" customWidth="1"/>
    <col min="15" max="15" width="2.625" style="1" customWidth="1"/>
    <col min="16" max="16384" width="9" style="1"/>
  </cols>
  <sheetData>
    <row r="1" spans="1:52" ht="21.95" customHeight="1" thickBot="1" x14ac:dyDescent="0.45"/>
    <row r="2" spans="1:52" ht="21.95" customHeight="1" thickTop="1" x14ac:dyDescent="0.4">
      <c r="A2" s="3"/>
      <c r="B2" s="4"/>
      <c r="C2" s="5"/>
      <c r="D2" s="4"/>
      <c r="E2" s="6"/>
      <c r="G2" s="45"/>
      <c r="H2" s="46"/>
      <c r="I2" s="46"/>
      <c r="J2" s="46"/>
      <c r="K2" s="46"/>
      <c r="L2" s="46"/>
      <c r="M2" s="46"/>
      <c r="N2" s="46"/>
      <c r="O2" s="47"/>
    </row>
    <row r="3" spans="1:52" ht="21.95" customHeight="1" x14ac:dyDescent="0.4">
      <c r="A3" s="7"/>
      <c r="B3" s="8" t="s">
        <v>2</v>
      </c>
      <c r="C3" s="9" t="s">
        <v>0</v>
      </c>
      <c r="D3" s="64"/>
      <c r="E3" s="10"/>
      <c r="G3" s="48"/>
      <c r="H3" s="60" t="s">
        <v>106</v>
      </c>
      <c r="I3" s="61"/>
      <c r="J3" s="61"/>
      <c r="K3" s="61"/>
      <c r="L3" s="61"/>
      <c r="M3" s="61"/>
      <c r="N3" s="61"/>
      <c r="O3" s="49"/>
    </row>
    <row r="4" spans="1:52" ht="21.95" customHeight="1" x14ac:dyDescent="0.4">
      <c r="A4" s="7"/>
      <c r="B4" s="8" t="s">
        <v>1</v>
      </c>
      <c r="C4" s="9" t="s">
        <v>6</v>
      </c>
      <c r="D4" s="64"/>
      <c r="E4" s="10"/>
      <c r="G4" s="48"/>
      <c r="H4" s="50" t="s">
        <v>107</v>
      </c>
      <c r="L4" s="50" t="s">
        <v>99</v>
      </c>
      <c r="O4" s="49"/>
      <c r="AZ4" s="1" t="s">
        <v>104</v>
      </c>
    </row>
    <row r="5" spans="1:52" ht="21.95" customHeight="1" x14ac:dyDescent="0.4">
      <c r="A5" s="7"/>
      <c r="B5" s="8" t="s">
        <v>3</v>
      </c>
      <c r="C5" s="9" t="s">
        <v>7</v>
      </c>
      <c r="D5" s="64"/>
      <c r="E5" s="10"/>
      <c r="G5" s="48"/>
      <c r="H5" s="63" t="s">
        <v>108</v>
      </c>
      <c r="I5" s="69"/>
      <c r="L5" s="17" t="str">
        <f>I15&amp;J15</f>
        <v>0名</v>
      </c>
      <c r="M5" s="1" t="s">
        <v>100</v>
      </c>
      <c r="N5" s="44">
        <f>I15*5000</f>
        <v>0</v>
      </c>
      <c r="O5" s="49"/>
      <c r="AZ5" s="1" t="s">
        <v>105</v>
      </c>
    </row>
    <row r="6" spans="1:52" ht="21.95" customHeight="1" x14ac:dyDescent="0.4">
      <c r="A6" s="7"/>
      <c r="B6" s="8" t="s">
        <v>4</v>
      </c>
      <c r="C6" s="9" t="s">
        <v>8</v>
      </c>
      <c r="D6" s="64"/>
      <c r="E6" s="10"/>
      <c r="G6" s="48"/>
      <c r="H6" s="62" t="str">
        <f>IF(I5="会員","会員番号","")</f>
        <v/>
      </c>
      <c r="I6" s="70"/>
      <c r="O6" s="49"/>
    </row>
    <row r="7" spans="1:52" ht="21.95" customHeight="1" x14ac:dyDescent="0.4">
      <c r="A7" s="7"/>
      <c r="B7" s="8" t="s">
        <v>5</v>
      </c>
      <c r="C7" s="9" t="s">
        <v>9</v>
      </c>
      <c r="D7" s="64"/>
      <c r="E7" s="10"/>
      <c r="G7" s="48"/>
      <c r="L7" s="50" t="s">
        <v>97</v>
      </c>
      <c r="O7" s="49"/>
    </row>
    <row r="8" spans="1:52" ht="21.95" customHeight="1" x14ac:dyDescent="0.4">
      <c r="A8" s="7"/>
      <c r="B8" s="8" t="s">
        <v>10</v>
      </c>
      <c r="C8" s="9" t="s">
        <v>14</v>
      </c>
      <c r="D8" s="64"/>
      <c r="E8" s="10"/>
      <c r="G8" s="48"/>
      <c r="H8" s="50" t="s">
        <v>96</v>
      </c>
      <c r="M8" s="8" t="s">
        <v>102</v>
      </c>
      <c r="N8" s="44">
        <f>販売!H20</f>
        <v>0</v>
      </c>
      <c r="O8" s="49"/>
    </row>
    <row r="9" spans="1:52" ht="21.95" customHeight="1" x14ac:dyDescent="0.4">
      <c r="A9" s="7"/>
      <c r="B9" s="8" t="s">
        <v>11</v>
      </c>
      <c r="C9" s="9" t="s">
        <v>15</v>
      </c>
      <c r="D9" s="64"/>
      <c r="E9" s="10"/>
      <c r="G9" s="48"/>
      <c r="H9" s="8" t="s">
        <v>88</v>
      </c>
      <c r="I9" s="43">
        <f>IF(エントリー!AB4="","",エントリー!AB4)</f>
        <v>0</v>
      </c>
      <c r="J9" s="42" t="s">
        <v>94</v>
      </c>
      <c r="O9" s="49"/>
    </row>
    <row r="10" spans="1:52" ht="21.95" customHeight="1" x14ac:dyDescent="0.4">
      <c r="A10" s="7"/>
      <c r="B10" s="8" t="s">
        <v>12</v>
      </c>
      <c r="C10" s="9" t="s">
        <v>16</v>
      </c>
      <c r="D10" s="64"/>
      <c r="E10" s="10"/>
      <c r="G10" s="48"/>
      <c r="H10" s="8" t="s">
        <v>89</v>
      </c>
      <c r="I10" s="43">
        <f>IF(エントリー!AB5="","",エントリー!AB5)</f>
        <v>0</v>
      </c>
      <c r="J10" s="42" t="s">
        <v>94</v>
      </c>
      <c r="L10" s="50" t="s">
        <v>103</v>
      </c>
      <c r="O10" s="49"/>
    </row>
    <row r="11" spans="1:52" ht="21.95" customHeight="1" x14ac:dyDescent="0.4">
      <c r="A11" s="7"/>
      <c r="B11" s="8" t="s">
        <v>13</v>
      </c>
      <c r="C11" s="9" t="s">
        <v>17</v>
      </c>
      <c r="D11" s="64"/>
      <c r="E11" s="10"/>
      <c r="G11" s="48"/>
      <c r="H11" s="8" t="s">
        <v>90</v>
      </c>
      <c r="I11" s="43">
        <f>IF(エントリー!AB6="","",エントリー!AB6)</f>
        <v>0</v>
      </c>
      <c r="J11" s="42" t="s">
        <v>94</v>
      </c>
      <c r="M11" s="71"/>
      <c r="N11" s="44" t="str">
        <f>IF(I5="","",IF(I5="会員",3000,5000))</f>
        <v/>
      </c>
      <c r="O11" s="49"/>
    </row>
    <row r="12" spans="1:52" ht="21.95" customHeight="1" thickBot="1" x14ac:dyDescent="0.45">
      <c r="A12" s="11"/>
      <c r="B12" s="12"/>
      <c r="C12" s="13"/>
      <c r="D12" s="12"/>
      <c r="E12" s="14"/>
      <c r="G12" s="48"/>
      <c r="H12" s="8" t="s">
        <v>91</v>
      </c>
      <c r="I12" s="43">
        <f>IF(エントリー!AB7="","",エントリー!AB7)</f>
        <v>0</v>
      </c>
      <c r="J12" s="42" t="s">
        <v>94</v>
      </c>
      <c r="O12" s="49"/>
    </row>
    <row r="13" spans="1:52" ht="21.95" customHeight="1" thickTop="1" thickBot="1" x14ac:dyDescent="0.45">
      <c r="C13" s="1"/>
      <c r="G13" s="48"/>
      <c r="H13" s="8" t="s">
        <v>92</v>
      </c>
      <c r="I13" s="43">
        <f>IF(エントリー!AB8="","",エントリー!AB8)</f>
        <v>0</v>
      </c>
      <c r="J13" s="42" t="s">
        <v>94</v>
      </c>
      <c r="O13" s="49"/>
    </row>
    <row r="14" spans="1:52" ht="21.95" customHeight="1" thickTop="1" x14ac:dyDescent="0.4">
      <c r="A14" s="3"/>
      <c r="B14" s="4"/>
      <c r="C14" s="5"/>
      <c r="D14" s="5" t="s">
        <v>20</v>
      </c>
      <c r="E14" s="6"/>
      <c r="G14" s="48"/>
      <c r="H14" s="8" t="s">
        <v>93</v>
      </c>
      <c r="I14" s="43">
        <f>IF(エントリー!AB9="","",エントリー!AB9)</f>
        <v>0</v>
      </c>
      <c r="J14" s="42" t="s">
        <v>94</v>
      </c>
      <c r="L14" s="50" t="s">
        <v>101</v>
      </c>
      <c r="O14" s="49"/>
    </row>
    <row r="15" spans="1:52" ht="21.95" customHeight="1" x14ac:dyDescent="0.4">
      <c r="A15" s="7"/>
      <c r="B15" s="8" t="s">
        <v>2</v>
      </c>
      <c r="C15" s="56" t="s">
        <v>18</v>
      </c>
      <c r="D15" s="65"/>
      <c r="E15" s="10"/>
      <c r="G15" s="48"/>
      <c r="H15" s="8" t="s">
        <v>95</v>
      </c>
      <c r="I15" s="43">
        <f>SUM(I9:I14)</f>
        <v>0</v>
      </c>
      <c r="J15" s="42" t="s">
        <v>94</v>
      </c>
      <c r="M15" s="8" t="s">
        <v>98</v>
      </c>
      <c r="N15" s="44" t="str">
        <f>IF(N11="","",N5+N8+N11)</f>
        <v/>
      </c>
      <c r="O15" s="49"/>
    </row>
    <row r="16" spans="1:52" ht="21.95" customHeight="1" thickBot="1" x14ac:dyDescent="0.45">
      <c r="A16" s="7"/>
      <c r="B16" s="8" t="s">
        <v>1</v>
      </c>
      <c r="C16" s="57" t="s">
        <v>18</v>
      </c>
      <c r="D16" s="65"/>
      <c r="E16" s="10"/>
      <c r="G16" s="51"/>
      <c r="H16" s="52"/>
      <c r="I16" s="52"/>
      <c r="J16" s="52"/>
      <c r="K16" s="52"/>
      <c r="L16" s="52"/>
      <c r="M16" s="52"/>
      <c r="N16" s="52"/>
      <c r="O16" s="53"/>
    </row>
    <row r="17" spans="1:8" ht="21.95" customHeight="1" thickTop="1" x14ac:dyDescent="0.4">
      <c r="A17" s="7"/>
      <c r="B17" s="8" t="s">
        <v>3</v>
      </c>
      <c r="C17" s="57" t="s">
        <v>18</v>
      </c>
      <c r="D17" s="65"/>
      <c r="E17" s="10"/>
      <c r="G17" s="75" t="s">
        <v>111</v>
      </c>
    </row>
    <row r="18" spans="1:8" ht="21.95" customHeight="1" x14ac:dyDescent="0.4">
      <c r="A18" s="7"/>
      <c r="B18" s="8" t="s">
        <v>4</v>
      </c>
      <c r="C18" s="57" t="s">
        <v>18</v>
      </c>
      <c r="D18" s="65"/>
      <c r="E18" s="10"/>
      <c r="G18" s="74" t="s">
        <v>110</v>
      </c>
    </row>
    <row r="19" spans="1:8" ht="21.95" customHeight="1" thickBot="1" x14ac:dyDescent="0.45">
      <c r="A19" s="7"/>
      <c r="B19" s="16" t="s">
        <v>5</v>
      </c>
      <c r="C19" s="58" t="s">
        <v>18</v>
      </c>
      <c r="D19" s="66"/>
      <c r="E19" s="10"/>
      <c r="H19" s="74" t="s">
        <v>109</v>
      </c>
    </row>
    <row r="20" spans="1:8" ht="21.95" customHeight="1" thickTop="1" x14ac:dyDescent="0.4">
      <c r="A20" s="7"/>
      <c r="B20" s="15" t="s">
        <v>2</v>
      </c>
      <c r="C20" s="59" t="s">
        <v>19</v>
      </c>
      <c r="D20" s="67"/>
      <c r="E20" s="10"/>
    </row>
    <row r="21" spans="1:8" ht="21.95" customHeight="1" x14ac:dyDescent="0.4">
      <c r="A21" s="7"/>
      <c r="B21" s="8" t="s">
        <v>1</v>
      </c>
      <c r="C21" s="59" t="s">
        <v>19</v>
      </c>
      <c r="D21" s="68"/>
      <c r="E21" s="10"/>
    </row>
    <row r="22" spans="1:8" ht="21.95" customHeight="1" x14ac:dyDescent="0.4">
      <c r="A22" s="7"/>
      <c r="B22" s="8" t="s">
        <v>3</v>
      </c>
      <c r="C22" s="59" t="s">
        <v>19</v>
      </c>
      <c r="D22" s="68"/>
      <c r="E22" s="10"/>
    </row>
    <row r="23" spans="1:8" ht="21.95" customHeight="1" x14ac:dyDescent="0.4">
      <c r="A23" s="7"/>
      <c r="B23" s="8" t="s">
        <v>4</v>
      </c>
      <c r="C23" s="59" t="s">
        <v>19</v>
      </c>
      <c r="D23" s="68"/>
      <c r="E23" s="10"/>
    </row>
    <row r="24" spans="1:8" ht="21.95" customHeight="1" x14ac:dyDescent="0.4">
      <c r="A24" s="7"/>
      <c r="B24" s="8" t="s">
        <v>5</v>
      </c>
      <c r="C24" s="59" t="s">
        <v>19</v>
      </c>
      <c r="D24" s="68"/>
      <c r="E24" s="10"/>
    </row>
    <row r="25" spans="1:8" ht="21.95" customHeight="1" thickBot="1" x14ac:dyDescent="0.45">
      <c r="A25" s="11"/>
      <c r="B25" s="12"/>
      <c r="C25" s="13"/>
      <c r="D25" s="12"/>
      <c r="E25" s="14"/>
    </row>
    <row r="26" spans="1:8" ht="21.95" customHeight="1" thickTop="1" x14ac:dyDescent="0.4">
      <c r="C26" s="1"/>
    </row>
  </sheetData>
  <sheetProtection sheet="1" objects="1" scenarios="1"/>
  <phoneticPr fontId="1"/>
  <dataValidations count="1">
    <dataValidation type="list" allowBlank="1" showInputMessage="1" showErrorMessage="1" sqref="I5" xr:uid="{1D552235-49DB-40A7-A7B5-2478C77170FC}">
      <formula1>$AZ$4:$AZ$5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ED87-CC80-45F8-9F5D-F82273BAD632}">
  <dimension ref="A2:AB53"/>
  <sheetViews>
    <sheetView workbookViewId="0">
      <selection activeCell="I5" sqref="I5"/>
    </sheetView>
  </sheetViews>
  <sheetFormatPr defaultColWidth="9" defaultRowHeight="18.75" x14ac:dyDescent="0.4"/>
  <cols>
    <col min="1" max="1" width="9" style="2"/>
    <col min="2" max="3" width="12.625" style="2" customWidth="1"/>
    <col min="4" max="5" width="15.625" style="2" customWidth="1"/>
    <col min="6" max="7" width="8.625" style="2" customWidth="1"/>
    <col min="8" max="8" width="81.125" style="1" customWidth="1"/>
    <col min="9" max="25" width="9" style="1"/>
    <col min="26" max="27" width="9" style="2"/>
    <col min="28" max="16384" width="9" style="1"/>
  </cols>
  <sheetData>
    <row r="2" spans="1:28" x14ac:dyDescent="0.4">
      <c r="A2" s="8" t="s">
        <v>21</v>
      </c>
      <c r="B2" s="8" t="s">
        <v>22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27</v>
      </c>
      <c r="H2" s="8" t="s">
        <v>28</v>
      </c>
    </row>
    <row r="3" spans="1:28" x14ac:dyDescent="0.4">
      <c r="A3" s="25" t="s">
        <v>29</v>
      </c>
      <c r="B3" s="41" t="s">
        <v>30</v>
      </c>
      <c r="C3" s="41" t="s">
        <v>31</v>
      </c>
      <c r="D3" s="41" t="s">
        <v>32</v>
      </c>
      <c r="E3" s="41" t="s">
        <v>33</v>
      </c>
      <c r="F3" s="41" t="s">
        <v>34</v>
      </c>
      <c r="G3" s="41" t="s">
        <v>35</v>
      </c>
      <c r="H3" s="41" t="s">
        <v>36</v>
      </c>
    </row>
    <row r="4" spans="1:28" ht="24" customHeight="1" x14ac:dyDescent="0.4">
      <c r="A4" s="8">
        <v>1</v>
      </c>
      <c r="B4" s="72"/>
      <c r="C4" s="72"/>
      <c r="D4" s="72"/>
      <c r="E4" s="72"/>
      <c r="F4" s="72"/>
      <c r="G4" s="72"/>
      <c r="H4" s="73"/>
      <c r="Y4" s="2" t="s">
        <v>62</v>
      </c>
      <c r="Z4" s="20">
        <f>COUNTIF($F$4:$F$53,Y4)</f>
        <v>0</v>
      </c>
      <c r="AA4" s="2" t="s">
        <v>82</v>
      </c>
      <c r="AB4" s="18">
        <f>COUNTIF($G$4:$G$53,AA4)</f>
        <v>0</v>
      </c>
    </row>
    <row r="5" spans="1:28" ht="24" customHeight="1" x14ac:dyDescent="0.4">
      <c r="A5" s="8">
        <v>2</v>
      </c>
      <c r="B5" s="72"/>
      <c r="C5" s="72"/>
      <c r="D5" s="72"/>
      <c r="E5" s="72"/>
      <c r="F5" s="72"/>
      <c r="G5" s="72"/>
      <c r="H5" s="73"/>
      <c r="Y5" s="2" t="s">
        <v>63</v>
      </c>
      <c r="Z5" s="20">
        <f t="shared" ref="Z5:Z23" si="0">COUNTIF($F$4:$F$53,Y5)</f>
        <v>0</v>
      </c>
      <c r="AA5" s="2" t="s">
        <v>83</v>
      </c>
      <c r="AB5" s="18">
        <f t="shared" ref="AB5:AB9" si="1">COUNTIF($G$4:$G$53,AA5)</f>
        <v>0</v>
      </c>
    </row>
    <row r="6" spans="1:28" ht="24" customHeight="1" x14ac:dyDescent="0.4">
      <c r="A6" s="8">
        <v>3</v>
      </c>
      <c r="B6" s="72"/>
      <c r="C6" s="72"/>
      <c r="D6" s="72"/>
      <c r="E6" s="72"/>
      <c r="F6" s="72"/>
      <c r="G6" s="72"/>
      <c r="H6" s="73"/>
      <c r="Y6" s="2" t="s">
        <v>64</v>
      </c>
      <c r="Z6" s="20">
        <f t="shared" si="0"/>
        <v>0</v>
      </c>
      <c r="AA6" s="2" t="s">
        <v>84</v>
      </c>
      <c r="AB6" s="18">
        <f t="shared" si="1"/>
        <v>0</v>
      </c>
    </row>
    <row r="7" spans="1:28" ht="24" customHeight="1" x14ac:dyDescent="0.4">
      <c r="A7" s="8">
        <v>4</v>
      </c>
      <c r="B7" s="72"/>
      <c r="C7" s="72"/>
      <c r="D7" s="72"/>
      <c r="E7" s="72"/>
      <c r="F7" s="72"/>
      <c r="G7" s="72"/>
      <c r="H7" s="73"/>
      <c r="Y7" s="2" t="s">
        <v>65</v>
      </c>
      <c r="Z7" s="20">
        <f t="shared" si="0"/>
        <v>0</v>
      </c>
      <c r="AA7" s="2" t="s">
        <v>85</v>
      </c>
      <c r="AB7" s="18">
        <f t="shared" si="1"/>
        <v>0</v>
      </c>
    </row>
    <row r="8" spans="1:28" ht="24" customHeight="1" x14ac:dyDescent="0.4">
      <c r="A8" s="8">
        <v>5</v>
      </c>
      <c r="B8" s="72"/>
      <c r="C8" s="72"/>
      <c r="D8" s="72"/>
      <c r="E8" s="72"/>
      <c r="F8" s="72"/>
      <c r="G8" s="72"/>
      <c r="H8" s="73"/>
      <c r="Y8" s="2" t="s">
        <v>66</v>
      </c>
      <c r="Z8" s="20">
        <f t="shared" si="0"/>
        <v>0</v>
      </c>
      <c r="AA8" s="2" t="s">
        <v>86</v>
      </c>
      <c r="AB8" s="18">
        <f t="shared" si="1"/>
        <v>0</v>
      </c>
    </row>
    <row r="9" spans="1:28" ht="24" customHeight="1" x14ac:dyDescent="0.4">
      <c r="A9" s="8">
        <v>6</v>
      </c>
      <c r="B9" s="72"/>
      <c r="C9" s="72"/>
      <c r="D9" s="72"/>
      <c r="E9" s="72"/>
      <c r="F9" s="72"/>
      <c r="G9" s="72"/>
      <c r="H9" s="73"/>
      <c r="Y9" s="2" t="s">
        <v>67</v>
      </c>
      <c r="Z9" s="20">
        <f t="shared" si="0"/>
        <v>0</v>
      </c>
      <c r="AA9" s="2" t="s">
        <v>87</v>
      </c>
      <c r="AB9" s="18">
        <f t="shared" si="1"/>
        <v>0</v>
      </c>
    </row>
    <row r="10" spans="1:28" ht="24" customHeight="1" x14ac:dyDescent="0.4">
      <c r="A10" s="8">
        <v>7</v>
      </c>
      <c r="B10" s="72"/>
      <c r="C10" s="72"/>
      <c r="D10" s="72"/>
      <c r="E10" s="72"/>
      <c r="F10" s="72"/>
      <c r="G10" s="72"/>
      <c r="H10" s="73"/>
      <c r="Y10" s="2" t="s">
        <v>68</v>
      </c>
      <c r="Z10" s="20">
        <f t="shared" si="0"/>
        <v>0</v>
      </c>
    </row>
    <row r="11" spans="1:28" ht="24" customHeight="1" x14ac:dyDescent="0.4">
      <c r="A11" s="8">
        <v>8</v>
      </c>
      <c r="B11" s="72"/>
      <c r="C11" s="72"/>
      <c r="D11" s="72"/>
      <c r="E11" s="72"/>
      <c r="F11" s="72"/>
      <c r="G11" s="72"/>
      <c r="H11" s="73"/>
      <c r="Y11" s="2" t="s">
        <v>69</v>
      </c>
      <c r="Z11" s="20">
        <f t="shared" si="0"/>
        <v>0</v>
      </c>
    </row>
    <row r="12" spans="1:28" ht="24" customHeight="1" x14ac:dyDescent="0.4">
      <c r="A12" s="8">
        <v>9</v>
      </c>
      <c r="B12" s="72"/>
      <c r="C12" s="72"/>
      <c r="D12" s="72"/>
      <c r="E12" s="72"/>
      <c r="F12" s="72"/>
      <c r="G12" s="72"/>
      <c r="H12" s="73"/>
      <c r="Y12" s="2" t="s">
        <v>70</v>
      </c>
      <c r="Z12" s="20">
        <f t="shared" si="0"/>
        <v>0</v>
      </c>
    </row>
    <row r="13" spans="1:28" ht="24" customHeight="1" x14ac:dyDescent="0.4">
      <c r="A13" s="8">
        <v>10</v>
      </c>
      <c r="B13" s="72"/>
      <c r="C13" s="72"/>
      <c r="D13" s="72"/>
      <c r="E13" s="72"/>
      <c r="F13" s="72"/>
      <c r="G13" s="72"/>
      <c r="H13" s="73"/>
      <c r="Y13" s="2" t="s">
        <v>71</v>
      </c>
      <c r="Z13" s="20">
        <f t="shared" si="0"/>
        <v>0</v>
      </c>
    </row>
    <row r="14" spans="1:28" ht="24" customHeight="1" x14ac:dyDescent="0.4">
      <c r="A14" s="8">
        <v>11</v>
      </c>
      <c r="B14" s="72"/>
      <c r="C14" s="72"/>
      <c r="D14" s="72"/>
      <c r="E14" s="72"/>
      <c r="F14" s="72"/>
      <c r="G14" s="72"/>
      <c r="H14" s="73"/>
      <c r="Y14" s="2" t="s">
        <v>72</v>
      </c>
      <c r="Z14" s="20">
        <f t="shared" si="0"/>
        <v>0</v>
      </c>
    </row>
    <row r="15" spans="1:28" ht="24" customHeight="1" x14ac:dyDescent="0.4">
      <c r="A15" s="8">
        <v>12</v>
      </c>
      <c r="B15" s="72"/>
      <c r="C15" s="72"/>
      <c r="D15" s="72"/>
      <c r="E15" s="72"/>
      <c r="F15" s="72"/>
      <c r="G15" s="72"/>
      <c r="H15" s="73"/>
      <c r="Y15" s="2" t="s">
        <v>73</v>
      </c>
      <c r="Z15" s="20">
        <f t="shared" si="0"/>
        <v>0</v>
      </c>
    </row>
    <row r="16" spans="1:28" ht="24" customHeight="1" x14ac:dyDescent="0.4">
      <c r="A16" s="8">
        <v>13</v>
      </c>
      <c r="B16" s="72"/>
      <c r="C16" s="72"/>
      <c r="D16" s="72"/>
      <c r="E16" s="72"/>
      <c r="F16" s="72"/>
      <c r="G16" s="72"/>
      <c r="H16" s="73"/>
      <c r="Y16" s="2" t="s">
        <v>74</v>
      </c>
      <c r="Z16" s="20">
        <f t="shared" si="0"/>
        <v>0</v>
      </c>
    </row>
    <row r="17" spans="1:26" ht="24" customHeight="1" x14ac:dyDescent="0.4">
      <c r="A17" s="8">
        <v>14</v>
      </c>
      <c r="B17" s="72"/>
      <c r="C17" s="72"/>
      <c r="D17" s="72"/>
      <c r="E17" s="72"/>
      <c r="F17" s="72"/>
      <c r="G17" s="72"/>
      <c r="H17" s="73"/>
      <c r="Y17" s="2" t="s">
        <v>75</v>
      </c>
      <c r="Z17" s="20">
        <f t="shared" si="0"/>
        <v>0</v>
      </c>
    </row>
    <row r="18" spans="1:26" ht="24" customHeight="1" x14ac:dyDescent="0.4">
      <c r="A18" s="8">
        <v>15</v>
      </c>
      <c r="B18" s="72"/>
      <c r="C18" s="72"/>
      <c r="D18" s="72"/>
      <c r="E18" s="72"/>
      <c r="F18" s="72"/>
      <c r="G18" s="72"/>
      <c r="H18" s="73"/>
      <c r="Y18" s="2" t="s">
        <v>76</v>
      </c>
      <c r="Z18" s="20">
        <f t="shared" si="0"/>
        <v>0</v>
      </c>
    </row>
    <row r="19" spans="1:26" ht="24" customHeight="1" x14ac:dyDescent="0.4">
      <c r="A19" s="8">
        <v>16</v>
      </c>
      <c r="B19" s="72"/>
      <c r="C19" s="72"/>
      <c r="D19" s="72"/>
      <c r="E19" s="72"/>
      <c r="F19" s="72"/>
      <c r="G19" s="72"/>
      <c r="H19" s="73"/>
      <c r="Y19" s="2" t="s">
        <v>77</v>
      </c>
      <c r="Z19" s="20">
        <f t="shared" si="0"/>
        <v>0</v>
      </c>
    </row>
    <row r="20" spans="1:26" ht="24" customHeight="1" x14ac:dyDescent="0.4">
      <c r="A20" s="8">
        <v>17</v>
      </c>
      <c r="B20" s="72"/>
      <c r="C20" s="72"/>
      <c r="D20" s="72"/>
      <c r="E20" s="72"/>
      <c r="F20" s="72"/>
      <c r="G20" s="72"/>
      <c r="H20" s="73"/>
      <c r="Y20" s="2" t="s">
        <v>78</v>
      </c>
      <c r="Z20" s="20">
        <f t="shared" si="0"/>
        <v>0</v>
      </c>
    </row>
    <row r="21" spans="1:26" ht="24" customHeight="1" x14ac:dyDescent="0.4">
      <c r="A21" s="8">
        <v>18</v>
      </c>
      <c r="B21" s="72"/>
      <c r="C21" s="72"/>
      <c r="D21" s="72"/>
      <c r="E21" s="72"/>
      <c r="F21" s="72"/>
      <c r="G21" s="72"/>
      <c r="H21" s="73"/>
      <c r="Y21" s="2" t="s">
        <v>79</v>
      </c>
      <c r="Z21" s="20">
        <f t="shared" si="0"/>
        <v>0</v>
      </c>
    </row>
    <row r="22" spans="1:26" ht="24" customHeight="1" x14ac:dyDescent="0.4">
      <c r="A22" s="8">
        <v>19</v>
      </c>
      <c r="B22" s="72"/>
      <c r="C22" s="72"/>
      <c r="D22" s="72"/>
      <c r="E22" s="72"/>
      <c r="F22" s="72"/>
      <c r="G22" s="72"/>
      <c r="H22" s="73"/>
      <c r="Y22" s="2" t="s">
        <v>80</v>
      </c>
      <c r="Z22" s="20">
        <f t="shared" si="0"/>
        <v>0</v>
      </c>
    </row>
    <row r="23" spans="1:26" ht="24" customHeight="1" x14ac:dyDescent="0.4">
      <c r="A23" s="8">
        <v>20</v>
      </c>
      <c r="B23" s="72"/>
      <c r="C23" s="72"/>
      <c r="D23" s="72"/>
      <c r="E23" s="72"/>
      <c r="F23" s="72"/>
      <c r="G23" s="72"/>
      <c r="H23" s="73"/>
      <c r="Y23" s="2" t="s">
        <v>81</v>
      </c>
      <c r="Z23" s="20">
        <f t="shared" si="0"/>
        <v>0</v>
      </c>
    </row>
    <row r="24" spans="1:26" ht="24" customHeight="1" x14ac:dyDescent="0.4">
      <c r="A24" s="8">
        <v>21</v>
      </c>
      <c r="B24" s="72"/>
      <c r="C24" s="72"/>
      <c r="D24" s="72"/>
      <c r="E24" s="72"/>
      <c r="F24" s="72"/>
      <c r="G24" s="72"/>
      <c r="H24" s="73"/>
    </row>
    <row r="25" spans="1:26" ht="24" customHeight="1" x14ac:dyDescent="0.4">
      <c r="A25" s="8">
        <v>22</v>
      </c>
      <c r="B25" s="72"/>
      <c r="C25" s="72"/>
      <c r="D25" s="72"/>
      <c r="E25" s="72"/>
      <c r="F25" s="72"/>
      <c r="G25" s="72"/>
      <c r="H25" s="73"/>
    </row>
    <row r="26" spans="1:26" ht="24" customHeight="1" x14ac:dyDescent="0.4">
      <c r="A26" s="8">
        <v>23</v>
      </c>
      <c r="B26" s="72"/>
      <c r="C26" s="72"/>
      <c r="D26" s="72"/>
      <c r="E26" s="72"/>
      <c r="F26" s="72"/>
      <c r="G26" s="72"/>
      <c r="H26" s="73"/>
    </row>
    <row r="27" spans="1:26" ht="24" customHeight="1" x14ac:dyDescent="0.4">
      <c r="A27" s="8">
        <v>24</v>
      </c>
      <c r="B27" s="72"/>
      <c r="C27" s="72"/>
      <c r="D27" s="72"/>
      <c r="E27" s="72"/>
      <c r="F27" s="72"/>
      <c r="G27" s="72"/>
      <c r="H27" s="73"/>
    </row>
    <row r="28" spans="1:26" ht="24" customHeight="1" x14ac:dyDescent="0.4">
      <c r="A28" s="8">
        <v>25</v>
      </c>
      <c r="B28" s="72"/>
      <c r="C28" s="72"/>
      <c r="D28" s="72"/>
      <c r="E28" s="72"/>
      <c r="F28" s="72"/>
      <c r="G28" s="72"/>
      <c r="H28" s="73"/>
    </row>
    <row r="29" spans="1:26" ht="24" customHeight="1" x14ac:dyDescent="0.4">
      <c r="A29" s="8">
        <v>26</v>
      </c>
      <c r="B29" s="72"/>
      <c r="C29" s="72"/>
      <c r="D29" s="72"/>
      <c r="E29" s="72"/>
      <c r="F29" s="72"/>
      <c r="G29" s="72"/>
      <c r="H29" s="73"/>
    </row>
    <row r="30" spans="1:26" ht="24" customHeight="1" x14ac:dyDescent="0.4">
      <c r="A30" s="8">
        <v>27</v>
      </c>
      <c r="B30" s="72"/>
      <c r="C30" s="72"/>
      <c r="D30" s="72"/>
      <c r="E30" s="72"/>
      <c r="F30" s="72"/>
      <c r="G30" s="72"/>
      <c r="H30" s="73"/>
    </row>
    <row r="31" spans="1:26" ht="24" customHeight="1" x14ac:dyDescent="0.4">
      <c r="A31" s="8">
        <v>28</v>
      </c>
      <c r="B31" s="72"/>
      <c r="C31" s="72"/>
      <c r="D31" s="72"/>
      <c r="E31" s="72"/>
      <c r="F31" s="72"/>
      <c r="G31" s="72"/>
      <c r="H31" s="73"/>
    </row>
    <row r="32" spans="1:26" ht="24" customHeight="1" x14ac:dyDescent="0.4">
      <c r="A32" s="8">
        <v>29</v>
      </c>
      <c r="B32" s="72"/>
      <c r="C32" s="72"/>
      <c r="D32" s="72"/>
      <c r="E32" s="72"/>
      <c r="F32" s="72"/>
      <c r="G32" s="72"/>
      <c r="H32" s="73"/>
    </row>
    <row r="33" spans="1:8" ht="24" customHeight="1" x14ac:dyDescent="0.4">
      <c r="A33" s="8">
        <v>30</v>
      </c>
      <c r="B33" s="72"/>
      <c r="C33" s="72"/>
      <c r="D33" s="72"/>
      <c r="E33" s="72"/>
      <c r="F33" s="72"/>
      <c r="G33" s="72"/>
      <c r="H33" s="73"/>
    </row>
    <row r="34" spans="1:8" ht="24" customHeight="1" x14ac:dyDescent="0.4">
      <c r="A34" s="8">
        <v>31</v>
      </c>
      <c r="B34" s="72"/>
      <c r="C34" s="72"/>
      <c r="D34" s="72"/>
      <c r="E34" s="72"/>
      <c r="F34" s="72"/>
      <c r="G34" s="72"/>
      <c r="H34" s="73"/>
    </row>
    <row r="35" spans="1:8" ht="24" customHeight="1" x14ac:dyDescent="0.4">
      <c r="A35" s="8">
        <v>32</v>
      </c>
      <c r="B35" s="72"/>
      <c r="C35" s="72"/>
      <c r="D35" s="72"/>
      <c r="E35" s="72"/>
      <c r="F35" s="72"/>
      <c r="G35" s="72"/>
      <c r="H35" s="73"/>
    </row>
    <row r="36" spans="1:8" ht="24" customHeight="1" x14ac:dyDescent="0.4">
      <c r="A36" s="8">
        <v>33</v>
      </c>
      <c r="B36" s="72"/>
      <c r="C36" s="72"/>
      <c r="D36" s="72"/>
      <c r="E36" s="72"/>
      <c r="F36" s="72"/>
      <c r="G36" s="72"/>
      <c r="H36" s="73"/>
    </row>
    <row r="37" spans="1:8" ht="24" customHeight="1" x14ac:dyDescent="0.4">
      <c r="A37" s="8">
        <v>34</v>
      </c>
      <c r="B37" s="72"/>
      <c r="C37" s="72"/>
      <c r="D37" s="72"/>
      <c r="E37" s="72"/>
      <c r="F37" s="72"/>
      <c r="G37" s="72"/>
      <c r="H37" s="73"/>
    </row>
    <row r="38" spans="1:8" ht="24" customHeight="1" x14ac:dyDescent="0.4">
      <c r="A38" s="8">
        <v>35</v>
      </c>
      <c r="B38" s="72"/>
      <c r="C38" s="72"/>
      <c r="D38" s="72"/>
      <c r="E38" s="72"/>
      <c r="F38" s="72"/>
      <c r="G38" s="72"/>
      <c r="H38" s="73"/>
    </row>
    <row r="39" spans="1:8" ht="24" customHeight="1" x14ac:dyDescent="0.4">
      <c r="A39" s="8">
        <v>36</v>
      </c>
      <c r="B39" s="72"/>
      <c r="C39" s="72"/>
      <c r="D39" s="72"/>
      <c r="E39" s="72"/>
      <c r="F39" s="72"/>
      <c r="G39" s="72"/>
      <c r="H39" s="73"/>
    </row>
    <row r="40" spans="1:8" ht="24" customHeight="1" x14ac:dyDescent="0.4">
      <c r="A40" s="8">
        <v>37</v>
      </c>
      <c r="B40" s="72"/>
      <c r="C40" s="72"/>
      <c r="D40" s="72"/>
      <c r="E40" s="72"/>
      <c r="F40" s="72"/>
      <c r="G40" s="72"/>
      <c r="H40" s="73"/>
    </row>
    <row r="41" spans="1:8" ht="24" customHeight="1" x14ac:dyDescent="0.4">
      <c r="A41" s="8">
        <v>38</v>
      </c>
      <c r="B41" s="72"/>
      <c r="C41" s="72"/>
      <c r="D41" s="72"/>
      <c r="E41" s="72"/>
      <c r="F41" s="72"/>
      <c r="G41" s="72"/>
      <c r="H41" s="73"/>
    </row>
    <row r="42" spans="1:8" ht="24" customHeight="1" x14ac:dyDescent="0.4">
      <c r="A42" s="8">
        <v>39</v>
      </c>
      <c r="B42" s="72"/>
      <c r="C42" s="72"/>
      <c r="D42" s="72"/>
      <c r="E42" s="72"/>
      <c r="F42" s="72"/>
      <c r="G42" s="72"/>
      <c r="H42" s="73"/>
    </row>
    <row r="43" spans="1:8" ht="24" customHeight="1" x14ac:dyDescent="0.4">
      <c r="A43" s="8">
        <v>40</v>
      </c>
      <c r="B43" s="72"/>
      <c r="C43" s="72"/>
      <c r="D43" s="72"/>
      <c r="E43" s="72"/>
      <c r="F43" s="72"/>
      <c r="G43" s="72"/>
      <c r="H43" s="73"/>
    </row>
    <row r="44" spans="1:8" ht="24" customHeight="1" x14ac:dyDescent="0.4">
      <c r="A44" s="8">
        <v>41</v>
      </c>
      <c r="B44" s="72"/>
      <c r="C44" s="72"/>
      <c r="D44" s="72"/>
      <c r="E44" s="72"/>
      <c r="F44" s="72"/>
      <c r="G44" s="72"/>
      <c r="H44" s="73"/>
    </row>
    <row r="45" spans="1:8" ht="24" customHeight="1" x14ac:dyDescent="0.4">
      <c r="A45" s="8">
        <v>42</v>
      </c>
      <c r="B45" s="72"/>
      <c r="C45" s="72"/>
      <c r="D45" s="72"/>
      <c r="E45" s="72"/>
      <c r="F45" s="72"/>
      <c r="G45" s="72"/>
      <c r="H45" s="73"/>
    </row>
    <row r="46" spans="1:8" ht="24" customHeight="1" x14ac:dyDescent="0.4">
      <c r="A46" s="8">
        <v>43</v>
      </c>
      <c r="B46" s="72"/>
      <c r="C46" s="72"/>
      <c r="D46" s="72"/>
      <c r="E46" s="72"/>
      <c r="F46" s="72"/>
      <c r="G46" s="72"/>
      <c r="H46" s="73"/>
    </row>
    <row r="47" spans="1:8" ht="24" customHeight="1" x14ac:dyDescent="0.4">
      <c r="A47" s="8">
        <v>44</v>
      </c>
      <c r="B47" s="72"/>
      <c r="C47" s="72"/>
      <c r="D47" s="72"/>
      <c r="E47" s="72"/>
      <c r="F47" s="72"/>
      <c r="G47" s="72"/>
      <c r="H47" s="73"/>
    </row>
    <row r="48" spans="1:8" ht="24" customHeight="1" x14ac:dyDescent="0.4">
      <c r="A48" s="8">
        <v>45</v>
      </c>
      <c r="B48" s="72"/>
      <c r="C48" s="72"/>
      <c r="D48" s="72"/>
      <c r="E48" s="72"/>
      <c r="F48" s="72"/>
      <c r="G48" s="72"/>
      <c r="H48" s="73"/>
    </row>
    <row r="49" spans="1:8" ht="24" customHeight="1" x14ac:dyDescent="0.4">
      <c r="A49" s="8">
        <v>46</v>
      </c>
      <c r="B49" s="72"/>
      <c r="C49" s="72"/>
      <c r="D49" s="72"/>
      <c r="E49" s="72"/>
      <c r="F49" s="72"/>
      <c r="G49" s="72"/>
      <c r="H49" s="73"/>
    </row>
    <row r="50" spans="1:8" ht="24" customHeight="1" x14ac:dyDescent="0.4">
      <c r="A50" s="8">
        <v>47</v>
      </c>
      <c r="B50" s="72"/>
      <c r="C50" s="72"/>
      <c r="D50" s="72"/>
      <c r="E50" s="72"/>
      <c r="F50" s="72"/>
      <c r="G50" s="72"/>
      <c r="H50" s="73"/>
    </row>
    <row r="51" spans="1:8" ht="24" customHeight="1" x14ac:dyDescent="0.4">
      <c r="A51" s="8">
        <v>48</v>
      </c>
      <c r="B51" s="72"/>
      <c r="C51" s="72"/>
      <c r="D51" s="72"/>
      <c r="E51" s="72"/>
      <c r="F51" s="72"/>
      <c r="G51" s="72"/>
      <c r="H51" s="73"/>
    </row>
    <row r="52" spans="1:8" ht="24" customHeight="1" x14ac:dyDescent="0.4">
      <c r="A52" s="8">
        <v>49</v>
      </c>
      <c r="B52" s="72"/>
      <c r="C52" s="72"/>
      <c r="D52" s="72"/>
      <c r="E52" s="72"/>
      <c r="F52" s="72"/>
      <c r="G52" s="72"/>
      <c r="H52" s="73"/>
    </row>
    <row r="53" spans="1:8" ht="24" customHeight="1" x14ac:dyDescent="0.4">
      <c r="A53" s="8">
        <v>50</v>
      </c>
      <c r="B53" s="72"/>
      <c r="C53" s="72"/>
      <c r="D53" s="72"/>
      <c r="E53" s="72"/>
      <c r="F53" s="72"/>
      <c r="G53" s="72"/>
      <c r="H53" s="73"/>
    </row>
  </sheetData>
  <sheetProtection sheet="1" objects="1" scenarios="1"/>
  <phoneticPr fontId="1"/>
  <dataValidations count="2">
    <dataValidation type="list" allowBlank="1" showInputMessage="1" showErrorMessage="1" sqref="G4:G53" xr:uid="{5C93552F-B4C6-41C1-8A32-BCE88B9EA746}">
      <formula1>$AA$4:$AA$9</formula1>
    </dataValidation>
    <dataValidation type="list" allowBlank="1" showInputMessage="1" showErrorMessage="1" sqref="F4:F53" xr:uid="{3797328E-E09A-4484-B634-6F71B48573D6}">
      <formula1>$Y$4:$Y$23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7492-2AD1-486A-9520-A5307FE38B8C}">
  <dimension ref="B1:M22"/>
  <sheetViews>
    <sheetView workbookViewId="0">
      <selection activeCell="H15" sqref="H15"/>
    </sheetView>
  </sheetViews>
  <sheetFormatPr defaultColWidth="9" defaultRowHeight="18.75" x14ac:dyDescent="0.4"/>
  <cols>
    <col min="1" max="1" width="9" style="1"/>
    <col min="2" max="2" width="2.625" style="1" customWidth="1"/>
    <col min="3" max="3" width="9" style="26"/>
    <col min="4" max="4" width="9" style="2"/>
    <col min="5" max="5" width="13.375" style="1" bestFit="1" customWidth="1"/>
    <col min="6" max="6" width="11" style="2" bestFit="1" customWidth="1"/>
    <col min="7" max="7" width="15.125" style="1" bestFit="1" customWidth="1"/>
    <col min="8" max="8" width="12.875" style="19" bestFit="1" customWidth="1"/>
    <col min="9" max="9" width="9" style="1"/>
    <col min="10" max="10" width="2.625" style="1" customWidth="1"/>
    <col min="11" max="11" width="9" style="1"/>
    <col min="12" max="12" width="3.375" style="1" bestFit="1" customWidth="1"/>
    <col min="13" max="16384" width="9" style="1"/>
  </cols>
  <sheetData>
    <row r="1" spans="2:13" ht="19.5" thickBot="1" x14ac:dyDescent="0.45">
      <c r="L1" s="37">
        <v>1</v>
      </c>
    </row>
    <row r="2" spans="2:13" ht="19.5" thickTop="1" x14ac:dyDescent="0.4">
      <c r="B2" s="3"/>
      <c r="C2" s="76" t="s">
        <v>55</v>
      </c>
      <c r="D2" s="76"/>
      <c r="E2" s="76"/>
      <c r="F2" s="76"/>
      <c r="G2" s="76"/>
      <c r="H2" s="76"/>
      <c r="I2" s="76"/>
      <c r="J2" s="6"/>
      <c r="L2" s="17" t="s">
        <v>56</v>
      </c>
      <c r="M2" s="35" t="s">
        <v>57</v>
      </c>
    </row>
    <row r="3" spans="2:13" x14ac:dyDescent="0.4">
      <c r="B3" s="7"/>
      <c r="C3" s="77"/>
      <c r="D3" s="77"/>
      <c r="E3" s="77"/>
      <c r="F3" s="77"/>
      <c r="G3" s="77"/>
      <c r="H3" s="77"/>
      <c r="I3" s="77"/>
      <c r="J3" s="10"/>
      <c r="L3" s="17" t="s">
        <v>56</v>
      </c>
      <c r="M3" s="36" t="s">
        <v>58</v>
      </c>
    </row>
    <row r="4" spans="2:13" x14ac:dyDescent="0.4">
      <c r="B4" s="7"/>
      <c r="D4" s="1"/>
      <c r="J4" s="10"/>
      <c r="L4" s="17" t="s">
        <v>56</v>
      </c>
      <c r="M4" s="36" t="s">
        <v>59</v>
      </c>
    </row>
    <row r="5" spans="2:13" x14ac:dyDescent="0.4">
      <c r="B5" s="7"/>
      <c r="C5" s="27"/>
      <c r="D5" s="8" t="s">
        <v>37</v>
      </c>
      <c r="E5" s="21" t="s">
        <v>38</v>
      </c>
      <c r="F5" s="22" t="s">
        <v>52</v>
      </c>
      <c r="G5" s="23" t="s">
        <v>53</v>
      </c>
      <c r="H5" s="24">
        <v>3300</v>
      </c>
      <c r="I5" s="72"/>
      <c r="J5" s="40" t="str">
        <f>IF(I5="","",H5)</f>
        <v/>
      </c>
      <c r="L5" s="17" t="s">
        <v>56</v>
      </c>
      <c r="M5" s="36" t="s">
        <v>60</v>
      </c>
    </row>
    <row r="6" spans="2:13" x14ac:dyDescent="0.4">
      <c r="B6" s="7"/>
      <c r="C6" s="27"/>
      <c r="D6" s="8" t="s">
        <v>37</v>
      </c>
      <c r="E6" s="21" t="s">
        <v>39</v>
      </c>
      <c r="F6" s="22" t="s">
        <v>52</v>
      </c>
      <c r="G6" s="23" t="s">
        <v>53</v>
      </c>
      <c r="H6" s="24">
        <v>3300</v>
      </c>
      <c r="I6" s="72"/>
      <c r="J6" s="40" t="str">
        <f t="shared" ref="J6:J18" si="0">IF(I6="","",H6)</f>
        <v/>
      </c>
    </row>
    <row r="7" spans="2:13" x14ac:dyDescent="0.4">
      <c r="B7" s="7"/>
      <c r="C7" s="27" t="s">
        <v>41</v>
      </c>
      <c r="D7" s="28" t="s">
        <v>37</v>
      </c>
      <c r="E7" s="29" t="s">
        <v>40</v>
      </c>
      <c r="F7" s="30" t="s">
        <v>52</v>
      </c>
      <c r="G7" s="31" t="s">
        <v>53</v>
      </c>
      <c r="H7" s="32">
        <v>5500</v>
      </c>
      <c r="I7" s="72"/>
      <c r="J7" s="40" t="str">
        <f t="shared" si="0"/>
        <v/>
      </c>
    </row>
    <row r="8" spans="2:13" x14ac:dyDescent="0.4">
      <c r="B8" s="7"/>
      <c r="C8" s="27"/>
      <c r="D8" s="8" t="s">
        <v>42</v>
      </c>
      <c r="E8" s="21" t="s">
        <v>43</v>
      </c>
      <c r="F8" s="22" t="s">
        <v>52</v>
      </c>
      <c r="G8" s="23" t="s">
        <v>54</v>
      </c>
      <c r="H8" s="24">
        <v>3300</v>
      </c>
      <c r="I8" s="72"/>
      <c r="J8" s="40" t="str">
        <f t="shared" si="0"/>
        <v/>
      </c>
    </row>
    <row r="9" spans="2:13" x14ac:dyDescent="0.4">
      <c r="B9" s="7"/>
      <c r="C9" s="27"/>
      <c r="D9" s="8" t="s">
        <v>42</v>
      </c>
      <c r="E9" s="21" t="s">
        <v>44</v>
      </c>
      <c r="F9" s="22" t="s">
        <v>52</v>
      </c>
      <c r="G9" s="23" t="s">
        <v>54</v>
      </c>
      <c r="H9" s="24">
        <v>3300</v>
      </c>
      <c r="I9" s="72"/>
      <c r="J9" s="40" t="str">
        <f t="shared" si="0"/>
        <v/>
      </c>
    </row>
    <row r="10" spans="2:13" x14ac:dyDescent="0.4">
      <c r="B10" s="7"/>
      <c r="C10" s="27" t="s">
        <v>41</v>
      </c>
      <c r="D10" s="28" t="s">
        <v>42</v>
      </c>
      <c r="E10" s="29" t="s">
        <v>40</v>
      </c>
      <c r="F10" s="30" t="s">
        <v>52</v>
      </c>
      <c r="G10" s="31" t="s">
        <v>54</v>
      </c>
      <c r="H10" s="32">
        <v>5500</v>
      </c>
      <c r="I10" s="72"/>
      <c r="J10" s="40" t="str">
        <f t="shared" si="0"/>
        <v/>
      </c>
    </row>
    <row r="11" spans="2:13" x14ac:dyDescent="0.4">
      <c r="B11" s="7"/>
      <c r="C11" s="27"/>
      <c r="D11" s="8" t="s">
        <v>45</v>
      </c>
      <c r="E11" s="21" t="s">
        <v>46</v>
      </c>
      <c r="F11" s="22" t="s">
        <v>52</v>
      </c>
      <c r="G11" s="23" t="s">
        <v>54</v>
      </c>
      <c r="H11" s="24">
        <v>3300</v>
      </c>
      <c r="I11" s="72"/>
      <c r="J11" s="40" t="str">
        <f t="shared" si="0"/>
        <v/>
      </c>
    </row>
    <row r="12" spans="2:13" x14ac:dyDescent="0.4">
      <c r="B12" s="7"/>
      <c r="C12" s="27" t="s">
        <v>41</v>
      </c>
      <c r="D12" s="28" t="s">
        <v>45</v>
      </c>
      <c r="E12" s="29" t="s">
        <v>40</v>
      </c>
      <c r="F12" s="30" t="s">
        <v>52</v>
      </c>
      <c r="G12" s="31" t="s">
        <v>54</v>
      </c>
      <c r="H12" s="32">
        <v>5500</v>
      </c>
      <c r="I12" s="72"/>
      <c r="J12" s="40" t="str">
        <f t="shared" si="0"/>
        <v/>
      </c>
    </row>
    <row r="13" spans="2:13" x14ac:dyDescent="0.4">
      <c r="B13" s="7"/>
      <c r="C13" s="27"/>
      <c r="D13" s="8" t="s">
        <v>47</v>
      </c>
      <c r="E13" s="21" t="s">
        <v>46</v>
      </c>
      <c r="F13" s="22" t="s">
        <v>52</v>
      </c>
      <c r="G13" s="23" t="s">
        <v>54</v>
      </c>
      <c r="H13" s="24">
        <v>3300</v>
      </c>
      <c r="I13" s="72"/>
      <c r="J13" s="40" t="str">
        <f t="shared" si="0"/>
        <v/>
      </c>
    </row>
    <row r="14" spans="2:13" x14ac:dyDescent="0.4">
      <c r="B14" s="7"/>
      <c r="C14" s="27" t="s">
        <v>41</v>
      </c>
      <c r="D14" s="28" t="s">
        <v>47</v>
      </c>
      <c r="E14" s="29" t="s">
        <v>40</v>
      </c>
      <c r="F14" s="30" t="s">
        <v>52</v>
      </c>
      <c r="G14" s="31" t="s">
        <v>54</v>
      </c>
      <c r="H14" s="32">
        <v>5500</v>
      </c>
      <c r="I14" s="72"/>
      <c r="J14" s="40" t="str">
        <f t="shared" si="0"/>
        <v/>
      </c>
    </row>
    <row r="15" spans="2:13" x14ac:dyDescent="0.4">
      <c r="B15" s="7"/>
      <c r="C15" s="27"/>
      <c r="D15" s="8" t="s">
        <v>48</v>
      </c>
      <c r="E15" s="21" t="s">
        <v>46</v>
      </c>
      <c r="F15" s="22" t="s">
        <v>52</v>
      </c>
      <c r="G15" s="23" t="s">
        <v>54</v>
      </c>
      <c r="H15" s="24">
        <v>3300</v>
      </c>
      <c r="I15" s="72"/>
      <c r="J15" s="40" t="str">
        <f t="shared" si="0"/>
        <v/>
      </c>
    </row>
    <row r="16" spans="2:13" x14ac:dyDescent="0.4">
      <c r="B16" s="7"/>
      <c r="C16" s="27" t="s">
        <v>41</v>
      </c>
      <c r="D16" s="28" t="s">
        <v>48</v>
      </c>
      <c r="E16" s="29" t="s">
        <v>40</v>
      </c>
      <c r="F16" s="30" t="s">
        <v>52</v>
      </c>
      <c r="G16" s="31" t="s">
        <v>54</v>
      </c>
      <c r="H16" s="32">
        <v>5500</v>
      </c>
      <c r="I16" s="72"/>
      <c r="J16" s="40" t="str">
        <f t="shared" si="0"/>
        <v/>
      </c>
    </row>
    <row r="17" spans="2:10" x14ac:dyDescent="0.4">
      <c r="B17" s="7"/>
      <c r="C17" s="27" t="s">
        <v>41</v>
      </c>
      <c r="D17" s="28" t="s">
        <v>49</v>
      </c>
      <c r="E17" s="29" t="s">
        <v>50</v>
      </c>
      <c r="F17" s="30" t="s">
        <v>52</v>
      </c>
      <c r="G17" s="31" t="s">
        <v>54</v>
      </c>
      <c r="H17" s="32">
        <v>5500</v>
      </c>
      <c r="I17" s="72"/>
      <c r="J17" s="40" t="str">
        <f t="shared" si="0"/>
        <v/>
      </c>
    </row>
    <row r="18" spans="2:10" x14ac:dyDescent="0.4">
      <c r="B18" s="7"/>
      <c r="C18" s="27" t="s">
        <v>41</v>
      </c>
      <c r="D18" s="28" t="s">
        <v>49</v>
      </c>
      <c r="E18" s="29" t="s">
        <v>51</v>
      </c>
      <c r="F18" s="30" t="s">
        <v>52</v>
      </c>
      <c r="G18" s="31" t="s">
        <v>54</v>
      </c>
      <c r="H18" s="32">
        <v>5500</v>
      </c>
      <c r="I18" s="72"/>
      <c r="J18" s="40" t="str">
        <f t="shared" si="0"/>
        <v/>
      </c>
    </row>
    <row r="19" spans="2:10" x14ac:dyDescent="0.4">
      <c r="B19" s="7"/>
      <c r="E19" s="38"/>
      <c r="F19" s="39"/>
      <c r="J19" s="10"/>
    </row>
    <row r="20" spans="2:10" ht="30" x14ac:dyDescent="0.4">
      <c r="B20" s="7"/>
      <c r="E20" s="38"/>
      <c r="F20" s="39"/>
      <c r="G20" s="55" t="s">
        <v>61</v>
      </c>
      <c r="H20" s="54">
        <f>SUM(J5:J18)</f>
        <v>0</v>
      </c>
      <c r="J20" s="10"/>
    </row>
    <row r="21" spans="2:10" ht="19.5" thickBot="1" x14ac:dyDescent="0.45">
      <c r="B21" s="11"/>
      <c r="C21" s="33"/>
      <c r="D21" s="13"/>
      <c r="E21" s="12"/>
      <c r="F21" s="13"/>
      <c r="G21" s="12"/>
      <c r="H21" s="34"/>
      <c r="I21" s="12"/>
      <c r="J21" s="14"/>
    </row>
    <row r="22" spans="2:10" ht="19.5" thickTop="1" x14ac:dyDescent="0.4"/>
  </sheetData>
  <sheetProtection sheet="1" objects="1" scenarios="1"/>
  <mergeCells count="1">
    <mergeCell ref="C2:I3"/>
  </mergeCells>
  <phoneticPr fontId="1"/>
  <dataValidations count="1">
    <dataValidation type="list" allowBlank="1" showInputMessage="1" showErrorMessage="1" sqref="I5:I20" xr:uid="{A0E4D3F9-4B4E-4A34-9276-0CCEABB190DF}">
      <formula1>$L$1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登録情報</vt:lpstr>
      <vt:lpstr>エントリー</vt:lpstr>
      <vt:lpstr>販売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kikuchi koujun</dc:creator>
  <cp:lastModifiedBy>kikuchi koujun</cp:lastModifiedBy>
  <dcterms:created xsi:type="dcterms:W3CDTF">2025-08-22T15:04:25Z</dcterms:created>
  <dcterms:modified xsi:type="dcterms:W3CDTF">2025-08-30T07:44:04Z</dcterms:modified>
</cp:coreProperties>
</file>