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kouju\Dropbox\大会\TBC\2022\"/>
    </mc:Choice>
  </mc:AlternateContent>
  <xr:revisionPtr revIDLastSave="0" documentId="13_ncr:1_{0BCF9403-BB40-4D9E-A088-5E3C3D889FEE}" xr6:coauthVersionLast="47" xr6:coauthVersionMax="47" xr10:uidLastSave="{00000000-0000-0000-0000-000000000000}"/>
  <bookViews>
    <workbookView xWindow="1200" yWindow="300" windowWidth="27600" windowHeight="15300" xr2:uid="{00000000-000D-0000-FFFF-FFFF00000000}"/>
  </bookViews>
  <sheets>
    <sheet name="TBC entry" sheetId="8" r:id="rId1"/>
  </sheets>
  <definedNames>
    <definedName name="_xlnm.Print_Area" localSheetId="0">'TBC entry'!$A$1:$CI$52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Z12" i="8" l="1"/>
  <c r="CF6" i="8"/>
  <c r="DD46" i="8"/>
  <c r="CA6" i="8" s="1"/>
  <c r="CR31" i="8"/>
  <c r="BH14" i="8" s="1"/>
  <c r="CR30" i="8"/>
  <c r="BH12" i="8" s="1"/>
  <c r="CR29" i="8"/>
  <c r="BH10" i="8" s="1"/>
  <c r="CR28" i="8"/>
  <c r="BH8" i="8" s="1"/>
  <c r="CR27" i="8"/>
  <c r="BH6" i="8" s="1"/>
  <c r="CO43" i="8"/>
  <c r="CO42" i="8"/>
  <c r="CO41" i="8"/>
  <c r="CO40" i="8"/>
  <c r="CO39" i="8"/>
  <c r="CO38" i="8"/>
  <c r="CO37" i="8"/>
  <c r="CO36" i="8"/>
  <c r="CO35" i="8"/>
  <c r="CO34" i="8"/>
  <c r="CO33" i="8"/>
  <c r="CO32" i="8"/>
  <c r="CO31" i="8"/>
  <c r="CO30" i="8"/>
  <c r="CO29" i="8"/>
  <c r="CO28" i="8"/>
  <c r="CO27" i="8"/>
  <c r="BH16" i="8" l="1"/>
  <c r="BV6" i="8" l="1"/>
  <c r="CV27" i="8" l="1"/>
  <c r="CV28" i="8"/>
  <c r="CV29" i="8"/>
  <c r="CV30" i="8"/>
</calcChain>
</file>

<file path=xl/sharedStrings.xml><?xml version="1.0" encoding="utf-8"?>
<sst xmlns="http://schemas.openxmlformats.org/spreadsheetml/2006/main" count="145" uniqueCount="115">
  <si>
    <t>NO</t>
    <phoneticPr fontId="18"/>
  </si>
  <si>
    <t>学年</t>
    <rPh sb="0" eb="2">
      <t>ガクネン</t>
    </rPh>
    <phoneticPr fontId="18"/>
  </si>
  <si>
    <t>〒</t>
    <phoneticPr fontId="18"/>
  </si>
  <si>
    <t>―</t>
    <phoneticPr fontId="18"/>
  </si>
  <si>
    <t>Eメール</t>
    <phoneticPr fontId="18"/>
  </si>
  <si>
    <t>連絡欄</t>
    <rPh sb="0" eb="2">
      <t>レンラク</t>
    </rPh>
    <rPh sb="2" eb="3">
      <t>ラン</t>
    </rPh>
    <phoneticPr fontId="18"/>
  </si>
  <si>
    <t>選手(姓)</t>
    <rPh sb="0" eb="2">
      <t>センシュ</t>
    </rPh>
    <rPh sb="3" eb="4">
      <t>セイ</t>
    </rPh>
    <phoneticPr fontId="18"/>
  </si>
  <si>
    <t>選手(名)</t>
    <rPh sb="0" eb="2">
      <t>センシュ</t>
    </rPh>
    <rPh sb="3" eb="4">
      <t>ナ</t>
    </rPh>
    <phoneticPr fontId="18"/>
  </si>
  <si>
    <t>ふりがな(姓)</t>
    <rPh sb="5" eb="6">
      <t>セイ</t>
    </rPh>
    <phoneticPr fontId="18"/>
  </si>
  <si>
    <t>ふりがな(名)</t>
    <rPh sb="5" eb="6">
      <t>メイ</t>
    </rPh>
    <phoneticPr fontId="18"/>
  </si>
  <si>
    <t>都道
府県</t>
    <rPh sb="0" eb="2">
      <t>トドウ</t>
    </rPh>
    <rPh sb="3" eb="5">
      <t>フケン</t>
    </rPh>
    <phoneticPr fontId="18"/>
  </si>
  <si>
    <t>住  所</t>
    <rPh sb="0" eb="1">
      <t>ジュウ</t>
    </rPh>
    <rPh sb="3" eb="4">
      <t>ショ</t>
    </rPh>
    <phoneticPr fontId="18"/>
  </si>
  <si>
    <t>内にご入力ください。</t>
    <rPh sb="0" eb="1">
      <t>ナイ</t>
    </rPh>
    <rPh sb="3" eb="5">
      <t>ニュウリョク</t>
    </rPh>
    <phoneticPr fontId="18"/>
  </si>
  <si>
    <t>-</t>
    <phoneticPr fontId="18"/>
  </si>
  <si>
    <t>　参加費について</t>
    <rPh sb="1" eb="3">
      <t>サンカ</t>
    </rPh>
    <phoneticPr fontId="18"/>
  </si>
  <si>
    <t>得点</t>
    <rPh sb="0" eb="2">
      <t>トクテン</t>
    </rPh>
    <phoneticPr fontId="18"/>
  </si>
  <si>
    <t>クラス</t>
    <phoneticPr fontId="18"/>
  </si>
  <si>
    <t>※入力欄が足りない場合は、団体名No2（例：日本計算技能連盟No2）として別ファイルに記入してください</t>
    <rPh sb="1" eb="3">
      <t>ニュウリョク</t>
    </rPh>
    <rPh sb="3" eb="4">
      <t>ラン</t>
    </rPh>
    <rPh sb="5" eb="6">
      <t>タ</t>
    </rPh>
    <rPh sb="9" eb="11">
      <t>バアイ</t>
    </rPh>
    <rPh sb="13" eb="15">
      <t>ダンタイ</t>
    </rPh>
    <rPh sb="15" eb="16">
      <t>メイ</t>
    </rPh>
    <rPh sb="20" eb="21">
      <t>レイ</t>
    </rPh>
    <rPh sb="22" eb="24">
      <t>ニホン</t>
    </rPh>
    <rPh sb="24" eb="26">
      <t>ケイサン</t>
    </rPh>
    <rPh sb="26" eb="28">
      <t>ギノウ</t>
    </rPh>
    <rPh sb="28" eb="30">
      <t>レンメイ</t>
    </rPh>
    <rPh sb="37" eb="38">
      <t>ベツ</t>
    </rPh>
    <rPh sb="43" eb="45">
      <t>キニュウ</t>
    </rPh>
    <phoneticPr fontId="18"/>
  </si>
  <si>
    <t>学年合計</t>
    <rPh sb="0" eb="2">
      <t>ガクネン</t>
    </rPh>
    <rPh sb="2" eb="4">
      <t>ゴウケイ</t>
    </rPh>
    <phoneticPr fontId="18"/>
  </si>
  <si>
    <t>クラス合計</t>
    <rPh sb="3" eb="5">
      <t>ゴウケイ</t>
    </rPh>
    <phoneticPr fontId="18"/>
  </si>
  <si>
    <t>年少</t>
    <rPh sb="0" eb="2">
      <t>ネンショウ</t>
    </rPh>
    <phoneticPr fontId="18"/>
  </si>
  <si>
    <t>年中</t>
    <rPh sb="0" eb="2">
      <t>ネンチュウ</t>
    </rPh>
    <phoneticPr fontId="18"/>
  </si>
  <si>
    <t>年長</t>
    <rPh sb="0" eb="2">
      <t>ネンチョウ</t>
    </rPh>
    <phoneticPr fontId="18"/>
  </si>
  <si>
    <t>小１</t>
    <rPh sb="0" eb="1">
      <t>ショウ</t>
    </rPh>
    <phoneticPr fontId="18"/>
  </si>
  <si>
    <t>小２</t>
    <rPh sb="0" eb="1">
      <t>ショウ</t>
    </rPh>
    <phoneticPr fontId="18"/>
  </si>
  <si>
    <t>小３</t>
    <rPh sb="0" eb="1">
      <t>ショウ</t>
    </rPh>
    <phoneticPr fontId="18"/>
  </si>
  <si>
    <t>小４</t>
    <rPh sb="0" eb="1">
      <t>ショウ</t>
    </rPh>
    <phoneticPr fontId="18"/>
  </si>
  <si>
    <t>小５</t>
    <rPh sb="0" eb="1">
      <t>ショウ</t>
    </rPh>
    <phoneticPr fontId="18"/>
  </si>
  <si>
    <t>小６</t>
    <rPh sb="0" eb="1">
      <t>ショウ</t>
    </rPh>
    <phoneticPr fontId="18"/>
  </si>
  <si>
    <t>中１</t>
    <rPh sb="0" eb="1">
      <t>チュウ</t>
    </rPh>
    <phoneticPr fontId="18"/>
  </si>
  <si>
    <t>中２</t>
    <rPh sb="0" eb="1">
      <t>チュウ</t>
    </rPh>
    <phoneticPr fontId="18"/>
  </si>
  <si>
    <t>中３</t>
    <rPh sb="0" eb="1">
      <t>チュウ</t>
    </rPh>
    <phoneticPr fontId="18"/>
  </si>
  <si>
    <t>高１</t>
    <rPh sb="0" eb="1">
      <t>コウ</t>
    </rPh>
    <phoneticPr fontId="18"/>
  </si>
  <si>
    <t>高２</t>
    <rPh sb="0" eb="1">
      <t>コウ</t>
    </rPh>
    <phoneticPr fontId="18"/>
  </si>
  <si>
    <t>高３</t>
    <rPh sb="0" eb="1">
      <t>コウ</t>
    </rPh>
    <phoneticPr fontId="18"/>
  </si>
  <si>
    <t>大学</t>
    <rPh sb="0" eb="2">
      <t>ダイガク</t>
    </rPh>
    <phoneticPr fontId="18"/>
  </si>
  <si>
    <t>一般</t>
    <rPh sb="0" eb="2">
      <t>イッパン</t>
    </rPh>
    <phoneticPr fontId="18"/>
  </si>
  <si>
    <t>※費用の振込名義が参加団体とは異なる場合には振込名をお知らせください。</t>
    <rPh sb="1" eb="3">
      <t>ヒヨウ</t>
    </rPh>
    <rPh sb="4" eb="5">
      <t>フ</t>
    </rPh>
    <rPh sb="5" eb="6">
      <t>コ</t>
    </rPh>
    <rPh sb="6" eb="8">
      <t>メイギ</t>
    </rPh>
    <rPh sb="9" eb="11">
      <t>サンカ</t>
    </rPh>
    <rPh sb="11" eb="13">
      <t>ダンタイ</t>
    </rPh>
    <rPh sb="15" eb="16">
      <t>コト</t>
    </rPh>
    <rPh sb="18" eb="20">
      <t>バアイ</t>
    </rPh>
    <rPh sb="22" eb="23">
      <t>フ</t>
    </rPh>
    <rPh sb="23" eb="24">
      <t>コ</t>
    </rPh>
    <rPh sb="24" eb="25">
      <t>メイ</t>
    </rPh>
    <rPh sb="27" eb="28">
      <t>シ</t>
    </rPh>
    <phoneticPr fontId="18"/>
  </si>
  <si>
    <t>会
員
番
号</t>
    <rPh sb="0" eb="1">
      <t>カイ</t>
    </rPh>
    <rPh sb="2" eb="3">
      <t>イン</t>
    </rPh>
    <rPh sb="4" eb="5">
      <t>バン</t>
    </rPh>
    <rPh sb="6" eb="7">
      <t>ゴウ</t>
    </rPh>
    <phoneticPr fontId="18"/>
  </si>
  <si>
    <t>会員のみ記入</t>
    <rPh sb="0" eb="1">
      <t>カイ</t>
    </rPh>
    <rPh sb="1" eb="2">
      <t>イン</t>
    </rPh>
    <rPh sb="4" eb="6">
      <t>キニュウ</t>
    </rPh>
    <phoneticPr fontId="18"/>
  </si>
  <si>
    <t>参加協力金について</t>
    <rPh sb="0" eb="2">
      <t>サンカ</t>
    </rPh>
    <rPh sb="2" eb="5">
      <t>キョウリョクキン</t>
    </rPh>
    <phoneticPr fontId="18"/>
  </si>
  <si>
    <t>申込受付後、当連盟事務局より大会申込み完了メールをお送りします。参加費用は、申込み受付完了後に下記口座へお振込みください</t>
    <rPh sb="2" eb="4">
      <t>ウケツケ</t>
    </rPh>
    <rPh sb="4" eb="5">
      <t>ゴ</t>
    </rPh>
    <rPh sb="6" eb="7">
      <t>トウ</t>
    </rPh>
    <rPh sb="7" eb="9">
      <t>レンメイ</t>
    </rPh>
    <rPh sb="9" eb="12">
      <t>ジムキョク</t>
    </rPh>
    <rPh sb="26" eb="27">
      <t>オク</t>
    </rPh>
    <rPh sb="38" eb="39">
      <t>モウ</t>
    </rPh>
    <rPh sb="39" eb="40">
      <t>コ</t>
    </rPh>
    <rPh sb="41" eb="43">
      <t>ウケツケ</t>
    </rPh>
    <rPh sb="43" eb="45">
      <t>カンリョウ</t>
    </rPh>
    <rPh sb="45" eb="46">
      <t>ゴ</t>
    </rPh>
    <rPh sb="47" eb="49">
      <t>カキ</t>
    </rPh>
    <rPh sb="53" eb="54">
      <t>フ</t>
    </rPh>
    <rPh sb="54" eb="55">
      <t>コ</t>
    </rPh>
    <phoneticPr fontId="18"/>
  </si>
  <si>
    <t>クラス</t>
    <phoneticPr fontId="18"/>
  </si>
  <si>
    <t>参考得点</t>
    <rPh sb="0" eb="2">
      <t>サンコウ</t>
    </rPh>
    <rPh sb="2" eb="4">
      <t>トクテン</t>
    </rPh>
    <phoneticPr fontId="18"/>
  </si>
  <si>
    <t>Ａ</t>
    <phoneticPr fontId="18"/>
  </si>
  <si>
    <t>合計（Ａ～Ｄクラス）</t>
    <rPh sb="0" eb="2">
      <t>ゴウケイ</t>
    </rPh>
    <phoneticPr fontId="18"/>
  </si>
  <si>
    <t>200点以上</t>
    <rPh sb="3" eb="6">
      <t>テンイジョウ</t>
    </rPh>
    <phoneticPr fontId="18"/>
  </si>
  <si>
    <t>参加人数</t>
    <rPh sb="0" eb="2">
      <t>サンカ</t>
    </rPh>
    <rPh sb="2" eb="4">
      <t>ニンズウ</t>
    </rPh>
    <phoneticPr fontId="18"/>
  </si>
  <si>
    <t>名</t>
    <rPh sb="0" eb="1">
      <t>メイ</t>
    </rPh>
    <phoneticPr fontId="18"/>
  </si>
  <si>
    <t>参加費</t>
    <rPh sb="0" eb="3">
      <t>サンカヒ</t>
    </rPh>
    <phoneticPr fontId="18"/>
  </si>
  <si>
    <t>参加協力金</t>
    <rPh sb="0" eb="2">
      <t>サンカ</t>
    </rPh>
    <rPh sb="2" eb="5">
      <t>キョウリョクキン</t>
    </rPh>
    <phoneticPr fontId="18"/>
  </si>
  <si>
    <t>コメント（３０文以内）</t>
    <rPh sb="7" eb="8">
      <t>ブン</t>
    </rPh>
    <rPh sb="8" eb="10">
      <t>イナイ</t>
    </rPh>
    <phoneticPr fontId="18"/>
  </si>
  <si>
    <t>コメント（３０字以内）</t>
    <rPh sb="7" eb="8">
      <t>ジ</t>
    </rPh>
    <rPh sb="8" eb="10">
      <t>イナイ</t>
    </rPh>
    <phoneticPr fontId="18"/>
  </si>
  <si>
    <t>円</t>
    <rPh sb="0" eb="1">
      <t>エン</t>
    </rPh>
    <phoneticPr fontId="18"/>
  </si>
  <si>
    <t>参加するにあたって選手のコメントを一人３０文字以内でご記入ください。
目標や意気込み、そろばんに対する想いなど、何でもかまいません。
いただいた内容は記念誌等に掲載します。</t>
    <rPh sb="0" eb="2">
      <t>サンカ</t>
    </rPh>
    <rPh sb="9" eb="11">
      <t>センシュ</t>
    </rPh>
    <rPh sb="17" eb="19">
      <t>ヒトリ</t>
    </rPh>
    <rPh sb="21" eb="23">
      <t>モジ</t>
    </rPh>
    <rPh sb="23" eb="25">
      <t>イナイ</t>
    </rPh>
    <rPh sb="27" eb="29">
      <t>キニュウ</t>
    </rPh>
    <rPh sb="35" eb="37">
      <t>モクヒョウ</t>
    </rPh>
    <rPh sb="38" eb="41">
      <t>イキゴ</t>
    </rPh>
    <rPh sb="48" eb="49">
      <t>タイ</t>
    </rPh>
    <rPh sb="51" eb="52">
      <t>オモ</t>
    </rPh>
    <rPh sb="56" eb="57">
      <t>ナン</t>
    </rPh>
    <rPh sb="72" eb="74">
      <t>ナイヨウ</t>
    </rPh>
    <rPh sb="75" eb="78">
      <t>キネンシ</t>
    </rPh>
    <rPh sb="78" eb="79">
      <t>トウ</t>
    </rPh>
    <rPh sb="80" eb="82">
      <t>ケイサイ</t>
    </rPh>
    <phoneticPr fontId="18"/>
  </si>
  <si>
    <t>コメント（例文）</t>
    <rPh sb="5" eb="7">
      <t>レイブン</t>
    </rPh>
    <phoneticPr fontId="18"/>
  </si>
  <si>
    <t>Ａクラス</t>
  </si>
  <si>
    <t>Ｂクラス</t>
  </si>
  <si>
    <t>Ｃクラス</t>
  </si>
  <si>
    <t>Ｄクラス</t>
  </si>
  <si>
    <t>申込みＥメールアドレス ⇒</t>
    <rPh sb="0" eb="1">
      <t>モウ</t>
    </rPh>
    <rPh sb="1" eb="2">
      <t>コ</t>
    </rPh>
    <phoneticPr fontId="18"/>
  </si>
  <si>
    <t>1.午前10時から可能な委員</t>
    <rPh sb="2" eb="4">
      <t>ゴゼン</t>
    </rPh>
    <rPh sb="6" eb="7">
      <t>ジ</t>
    </rPh>
    <rPh sb="9" eb="11">
      <t>カノウ</t>
    </rPh>
    <rPh sb="12" eb="14">
      <t>イイン</t>
    </rPh>
    <phoneticPr fontId="18"/>
  </si>
  <si>
    <t>2.大会時のみの委員</t>
    <rPh sb="2" eb="4">
      <t>タイカイ</t>
    </rPh>
    <rPh sb="4" eb="5">
      <t>ジ</t>
    </rPh>
    <rPh sb="8" eb="10">
      <t>イイン</t>
    </rPh>
    <phoneticPr fontId="18"/>
  </si>
  <si>
    <t>【入力上の注意】</t>
    <rPh sb="1" eb="3">
      <t>ニュウリョク</t>
    </rPh>
    <rPh sb="3" eb="4">
      <t>ジョウ</t>
    </rPh>
    <rPh sb="5" eb="7">
      <t>チュウイ</t>
    </rPh>
    <phoneticPr fontId="18"/>
  </si>
  <si>
    <t>ふりがな</t>
    <phoneticPr fontId="18"/>
  </si>
  <si>
    <t>代表者名</t>
    <rPh sb="0" eb="3">
      <t>ダイヒョウシャ</t>
    </rPh>
    <rPh sb="3" eb="4">
      <t>メイ</t>
    </rPh>
    <phoneticPr fontId="18"/>
  </si>
  <si>
    <t>ふりがな</t>
    <phoneticPr fontId="18"/>
  </si>
  <si>
    <t>団体名</t>
    <rPh sb="0" eb="2">
      <t>ダンタイ</t>
    </rPh>
    <rPh sb="2" eb="3">
      <t>メイ</t>
    </rPh>
    <phoneticPr fontId="18"/>
  </si>
  <si>
    <t>携　帯</t>
    <rPh sb="0" eb="1">
      <t>ケイ</t>
    </rPh>
    <rPh sb="2" eb="3">
      <t>オビ</t>
    </rPh>
    <phoneticPr fontId="18"/>
  </si>
  <si>
    <t>TEL</t>
    <phoneticPr fontId="18"/>
  </si>
  <si>
    <t>練習の成果を発揮し、本番で自己ベストを目指して頑張ります！</t>
    <rPh sb="0" eb="2">
      <t>レンシュウ</t>
    </rPh>
    <rPh sb="3" eb="5">
      <t>セイカ</t>
    </rPh>
    <rPh sb="6" eb="8">
      <t>ハッキ</t>
    </rPh>
    <rPh sb="10" eb="12">
      <t>ホンバン</t>
    </rPh>
    <rPh sb="13" eb="15">
      <t>ジコ</t>
    </rPh>
    <rPh sb="19" eb="21">
      <t>メザ</t>
    </rPh>
    <rPh sb="23" eb="25">
      <t>ガンバ</t>
    </rPh>
    <phoneticPr fontId="18"/>
  </si>
  <si>
    <t>bestchallenge@k3skill.tokyo</t>
    <phoneticPr fontId="18"/>
  </si>
  <si>
    <t>Ｂ</t>
  </si>
  <si>
    <t>Ｃ</t>
  </si>
  <si>
    <t>Ｄ</t>
  </si>
  <si>
    <t>E</t>
    <phoneticPr fontId="18"/>
  </si>
  <si>
    <t>Eクラス</t>
    <phoneticPr fontId="18"/>
  </si>
  <si>
    <t>第２ステージ・第３ステージ問題販売</t>
    <rPh sb="0" eb="1">
      <t>ダイ</t>
    </rPh>
    <rPh sb="7" eb="8">
      <t>ダイ</t>
    </rPh>
    <rPh sb="13" eb="15">
      <t>モンダイ</t>
    </rPh>
    <rPh sb="15" eb="17">
      <t>ハンバイ</t>
    </rPh>
    <phoneticPr fontId="18"/>
  </si>
  <si>
    <t>Aクラス</t>
    <phoneticPr fontId="18"/>
  </si>
  <si>
    <t>Bクラス</t>
    <phoneticPr fontId="18"/>
  </si>
  <si>
    <t>Cクラス</t>
    <phoneticPr fontId="18"/>
  </si>
  <si>
    <t>Dクラス</t>
    <phoneticPr fontId="18"/>
  </si>
  <si>
    <t>Eクラス</t>
    <phoneticPr fontId="18"/>
  </si>
  <si>
    <t>問題：第１回～第３０回＋解答</t>
    <rPh sb="0" eb="2">
      <t>モンダイ</t>
    </rPh>
    <rPh sb="3" eb="4">
      <t>ダイ</t>
    </rPh>
    <rPh sb="5" eb="6">
      <t>カイ</t>
    </rPh>
    <rPh sb="7" eb="8">
      <t>ダイ</t>
    </rPh>
    <rPh sb="10" eb="11">
      <t>カイ</t>
    </rPh>
    <rPh sb="12" eb="14">
      <t>カイトウ</t>
    </rPh>
    <phoneticPr fontId="18"/>
  </si>
  <si>
    <t>PDF形式</t>
    <rPh sb="3" eb="5">
      <t>ケイシキ</t>
    </rPh>
    <phoneticPr fontId="18"/>
  </si>
  <si>
    <t>■</t>
    <phoneticPr fontId="18"/>
  </si>
  <si>
    <t>第２ステージ・第３ステージをセットにしての販売となり、申込み完了後PDFファイルをメールにてお送り致します。</t>
    <rPh sb="0" eb="1">
      <t>ダイ</t>
    </rPh>
    <rPh sb="7" eb="8">
      <t>ダイ</t>
    </rPh>
    <rPh sb="21" eb="23">
      <t>ハンバイ</t>
    </rPh>
    <rPh sb="27" eb="29">
      <t>モウシコ</t>
    </rPh>
    <rPh sb="30" eb="33">
      <t>カンリョウゴ</t>
    </rPh>
    <rPh sb="47" eb="48">
      <t>オク</t>
    </rPh>
    <rPh sb="49" eb="50">
      <t>イタ</t>
    </rPh>
    <phoneticPr fontId="18"/>
  </si>
  <si>
    <t>ご購入するクラスに半角で「1」とご入力ください。</t>
    <rPh sb="1" eb="3">
      <t>コウニュウ</t>
    </rPh>
    <rPh sb="9" eb="11">
      <t>ハンカク</t>
    </rPh>
    <rPh sb="17" eb="19">
      <t>ニュウリョク</t>
    </rPh>
    <phoneticPr fontId="18"/>
  </si>
  <si>
    <t>教材費用は大会参加費用・協力金に合算してお振込みください。</t>
    <rPh sb="0" eb="2">
      <t>キョウザイ</t>
    </rPh>
    <rPh sb="2" eb="4">
      <t>ヒヨウ</t>
    </rPh>
    <rPh sb="5" eb="11">
      <t>タイカイサンカヒヨウ</t>
    </rPh>
    <rPh sb="12" eb="15">
      <t>キョウリョクキン</t>
    </rPh>
    <rPh sb="16" eb="18">
      <t>ガッサン</t>
    </rPh>
    <rPh sb="21" eb="23">
      <t>フリコ</t>
    </rPh>
    <phoneticPr fontId="18"/>
  </si>
  <si>
    <t>×</t>
    <phoneticPr fontId="18"/>
  </si>
  <si>
    <t>＋</t>
    <phoneticPr fontId="18"/>
  </si>
  <si>
    <t>販売問題</t>
    <rPh sb="0" eb="4">
      <t>ハンバイモンダイ</t>
    </rPh>
    <phoneticPr fontId="18"/>
  </si>
  <si>
    <t>①</t>
    <phoneticPr fontId="18"/>
  </si>
  <si>
    <t>②</t>
    <phoneticPr fontId="18"/>
  </si>
  <si>
    <t>③</t>
    <phoneticPr fontId="18"/>
  </si>
  <si>
    <t>④</t>
    <phoneticPr fontId="18"/>
  </si>
  <si>
    <t>費用合計（①～④）</t>
    <rPh sb="0" eb="2">
      <t>ヒヨウ</t>
    </rPh>
    <rPh sb="2" eb="4">
      <t>ゴウケイ</t>
    </rPh>
    <phoneticPr fontId="18"/>
  </si>
  <si>
    <t>問題：第１回～第１５回＋解答</t>
    <rPh sb="0" eb="2">
      <t>モンダイ</t>
    </rPh>
    <rPh sb="3" eb="4">
      <t>ダイ</t>
    </rPh>
    <rPh sb="5" eb="6">
      <t>カイ</t>
    </rPh>
    <rPh sb="7" eb="8">
      <t>ダイ</t>
    </rPh>
    <rPh sb="10" eb="11">
      <t>カイ</t>
    </rPh>
    <rPh sb="12" eb="14">
      <t>カイトウ</t>
    </rPh>
    <phoneticPr fontId="18"/>
  </si>
  <si>
    <t>Bクラス～EクラスはＢ４用紙１枚の縮小版販売となります。</t>
    <rPh sb="12" eb="14">
      <t>ヨウシ</t>
    </rPh>
    <rPh sb="15" eb="16">
      <t>マイ</t>
    </rPh>
    <rPh sb="17" eb="20">
      <t>シュクショウバン</t>
    </rPh>
    <rPh sb="20" eb="22">
      <t>ハンバイ</t>
    </rPh>
    <phoneticPr fontId="18"/>
  </si>
  <si>
    <t>こちらは２０２２年版の問題となります。２０２１年版をご購入希望の場合はお問い合わせ下さい。</t>
    <rPh sb="8" eb="10">
      <t>ネンバン</t>
    </rPh>
    <rPh sb="11" eb="13">
      <t>モンダイ</t>
    </rPh>
    <rPh sb="23" eb="25">
      <t>ネンバン</t>
    </rPh>
    <rPh sb="27" eb="29">
      <t>コウニュウ</t>
    </rPh>
    <rPh sb="29" eb="31">
      <t>キボウ</t>
    </rPh>
    <rPh sb="32" eb="34">
      <t>バアイ</t>
    </rPh>
    <rPh sb="36" eb="37">
      <t>ト</t>
    </rPh>
    <rPh sb="38" eb="39">
      <t>ア</t>
    </rPh>
    <rPh sb="41" eb="42">
      <t>クダ</t>
    </rPh>
    <phoneticPr fontId="18"/>
  </si>
  <si>
    <r>
      <rPr>
        <b/>
        <u/>
        <sz val="24"/>
        <color theme="1"/>
        <rFont val="ＡＲＰ明朝体Ｕ"/>
        <family val="3"/>
        <charset val="128"/>
      </rPr>
      <t>S</t>
    </r>
    <r>
      <rPr>
        <b/>
        <u/>
        <sz val="20"/>
        <color theme="1"/>
        <rFont val="ＡＲＰ明朝体Ｕ"/>
        <family val="3"/>
        <charset val="128"/>
      </rPr>
      <t xml:space="preserve">oroban </t>
    </r>
    <r>
      <rPr>
        <b/>
        <u/>
        <sz val="24"/>
        <color theme="1"/>
        <rFont val="ＡＲＰ明朝体Ｕ"/>
        <family val="3"/>
        <charset val="128"/>
      </rPr>
      <t>Tokyo Best Challenge</t>
    </r>
    <r>
      <rPr>
        <b/>
        <u/>
        <sz val="20"/>
        <color theme="1"/>
        <rFont val="ＡＲＰ明朝体Ｕ"/>
        <family val="3"/>
        <charset val="128"/>
      </rPr>
      <t>　</t>
    </r>
    <r>
      <rPr>
        <b/>
        <u/>
        <sz val="18"/>
        <color theme="1"/>
        <rFont val="ＡＲＰ明朝体Ｕ"/>
        <family val="3"/>
        <charset val="128"/>
      </rPr>
      <t>参加申込書　</t>
    </r>
    <r>
      <rPr>
        <b/>
        <u/>
        <sz val="14"/>
        <color theme="1"/>
        <rFont val="ＡＲＰ明朝体Ｕ"/>
        <family val="3"/>
        <charset val="128"/>
      </rPr>
      <t>（2022.10.2実施）</t>
    </r>
    <rPh sb="45" eb="47">
      <t>ジッシ</t>
    </rPh>
    <phoneticPr fontId="18"/>
  </si>
  <si>
    <t>本イベントを運営するにあたり、参加団体の皆様へ参加協力金（１教場につき 5,000円）をお願いしております。
※日本計算技能連盟会員の場合、協力金は2,500円となります。皆様のご理解ご協力をお願い致します。</t>
    <rPh sb="0" eb="1">
      <t>ホン</t>
    </rPh>
    <rPh sb="6" eb="8">
      <t>ウンエイ</t>
    </rPh>
    <rPh sb="15" eb="17">
      <t>サンカ</t>
    </rPh>
    <rPh sb="17" eb="19">
      <t>ダンタイ</t>
    </rPh>
    <rPh sb="20" eb="22">
      <t>ミナサマ</t>
    </rPh>
    <rPh sb="23" eb="25">
      <t>サンカ</t>
    </rPh>
    <rPh sb="25" eb="27">
      <t>キョウリョク</t>
    </rPh>
    <rPh sb="27" eb="28">
      <t>キン</t>
    </rPh>
    <rPh sb="30" eb="32">
      <t>キョウジョウ</t>
    </rPh>
    <rPh sb="41" eb="42">
      <t>エン</t>
    </rPh>
    <rPh sb="45" eb="46">
      <t>ネガ</t>
    </rPh>
    <rPh sb="56" eb="64">
      <t>ニホンケイサンギノウレンメイ</t>
    </rPh>
    <rPh sb="64" eb="66">
      <t>カイイン</t>
    </rPh>
    <rPh sb="67" eb="69">
      <t>バアイ</t>
    </rPh>
    <rPh sb="70" eb="73">
      <t>キョウリョクキン</t>
    </rPh>
    <rPh sb="79" eb="80">
      <t>エン</t>
    </rPh>
    <rPh sb="86" eb="88">
      <t>ミナサマ</t>
    </rPh>
    <rPh sb="90" eb="92">
      <t>リカイ</t>
    </rPh>
    <rPh sb="93" eb="95">
      <t>キョウリョク</t>
    </rPh>
    <rPh sb="97" eb="98">
      <t>ネガイ</t>
    </rPh>
    <rPh sb="99" eb="100">
      <t>タ</t>
    </rPh>
    <phoneticPr fontId="18"/>
  </si>
  <si>
    <t>250点以上</t>
    <rPh sb="3" eb="6">
      <t>テンイジョウ</t>
    </rPh>
    <phoneticPr fontId="18"/>
  </si>
  <si>
    <t>150点以上</t>
    <rPh sb="3" eb="6">
      <t>テンイジョウ</t>
    </rPh>
    <phoneticPr fontId="18"/>
  </si>
  <si>
    <t>100点以上</t>
    <rPh sb="3" eb="6">
      <t>テンイジョウ</t>
    </rPh>
    <phoneticPr fontId="18"/>
  </si>
  <si>
    <t>100点未満</t>
    <rPh sb="3" eb="4">
      <t>テン</t>
    </rPh>
    <rPh sb="4" eb="6">
      <t>ミマン</t>
    </rPh>
    <phoneticPr fontId="18"/>
  </si>
  <si>
    <t>申込期間：8月1日(月)～8月20日(土)</t>
    <rPh sb="0" eb="2">
      <t>モウシコミ</t>
    </rPh>
    <rPh sb="2" eb="4">
      <t>キカン</t>
    </rPh>
    <rPh sb="10" eb="11">
      <t>ゲツ</t>
    </rPh>
    <rPh sb="19" eb="20">
      <t>ド</t>
    </rPh>
    <phoneticPr fontId="18"/>
  </si>
  <si>
    <t>きらぼし銀行　新小岩支店</t>
    <phoneticPr fontId="18"/>
  </si>
  <si>
    <t>※Ａクラスから順に記入してください。　　※学年はボタン選択で入力してください。　　※クラスはＡ・Ｂ・Ｃ・Ｄ・Eの各クラスを選択してください。　※コメントも必ず記入（上記参照）してください。</t>
    <rPh sb="77" eb="78">
      <t>カナラ</t>
    </rPh>
    <rPh sb="79" eb="81">
      <t>キニュウ</t>
    </rPh>
    <rPh sb="82" eb="84">
      <t>ジョウキ</t>
    </rPh>
    <rPh sb="84" eb="86">
      <t>サンショウ</t>
    </rPh>
    <phoneticPr fontId="18"/>
  </si>
  <si>
    <t>※得点には第１ステージ　全級スピード競技の得点（２分計時）を記入してください。　　(申込み時の得点)</t>
    <rPh sb="5" eb="6">
      <t>ダイ</t>
    </rPh>
    <rPh sb="42" eb="44">
      <t>モウシコ</t>
    </rPh>
    <rPh sb="45" eb="46">
      <t>ジ</t>
    </rPh>
    <rPh sb="47" eb="49">
      <t>トクテン</t>
    </rPh>
    <phoneticPr fontId="18"/>
  </si>
  <si>
    <t>2022年8月1日(月)～8月20日(土)までにEメールにて、お申し込み下さい。
団体ごとの参加人数制限はありません。定員に達した場合は締切日前であっても申込みを終了します。</t>
    <rPh sb="4" eb="5">
      <t>ネン</t>
    </rPh>
    <rPh sb="10" eb="11">
      <t>ゲツ</t>
    </rPh>
    <rPh sb="14" eb="15">
      <t>ガツ</t>
    </rPh>
    <rPh sb="17" eb="18">
      <t>ニチ</t>
    </rPh>
    <rPh sb="19" eb="20">
      <t>ド</t>
    </rPh>
    <rPh sb="32" eb="33">
      <t>モウ</t>
    </rPh>
    <rPh sb="34" eb="35">
      <t>コ</t>
    </rPh>
    <rPh sb="36" eb="37">
      <t>クダ</t>
    </rPh>
    <rPh sb="41" eb="43">
      <t>ダンタイ</t>
    </rPh>
    <rPh sb="46" eb="48">
      <t>サンカ</t>
    </rPh>
    <rPh sb="48" eb="50">
      <t>ニンズウ</t>
    </rPh>
    <rPh sb="50" eb="52">
      <t>セイゲン</t>
    </rPh>
    <rPh sb="59" eb="61">
      <t>テイイン</t>
    </rPh>
    <rPh sb="62" eb="63">
      <t>タッ</t>
    </rPh>
    <rPh sb="65" eb="67">
      <t>バアイ</t>
    </rPh>
    <rPh sb="68" eb="70">
      <t>シメキ</t>
    </rPh>
    <rPh sb="71" eb="72">
      <t>マエ</t>
    </rPh>
    <rPh sb="77" eb="78">
      <t>モウ</t>
    </rPh>
    <rPh sb="78" eb="79">
      <t>コ</t>
    </rPh>
    <rPh sb="81" eb="83">
      <t>シュウリョウ</t>
    </rPh>
    <phoneticPr fontId="18"/>
  </si>
  <si>
    <t>購入問題は塾内でのみ使用可能です。</t>
    <rPh sb="0" eb="2">
      <t>コウニュウ</t>
    </rPh>
    <rPh sb="2" eb="4">
      <t>モンダイ</t>
    </rPh>
    <rPh sb="5" eb="6">
      <t>ジュク</t>
    </rPh>
    <rPh sb="6" eb="7">
      <t>ナイ</t>
    </rPh>
    <rPh sb="10" eb="12">
      <t>シヨウ</t>
    </rPh>
    <rPh sb="12" eb="14">
      <t>カノウ</t>
    </rPh>
    <phoneticPr fontId="18"/>
  </si>
  <si>
    <r>
      <t>◇参加団体の皆様には大会当日ボランティア委員（採点・プリント配布等）をお願いしております。各団体１名以上お願いします。
1.</t>
    </r>
    <r>
      <rPr>
        <u/>
        <sz val="9"/>
        <color rgb="FF000000"/>
        <rFont val="ＭＳ Ｐゴシック"/>
        <family val="3"/>
        <charset val="128"/>
      </rPr>
      <t>当日10時から可</t>
    </r>
    <r>
      <rPr>
        <sz val="9"/>
        <color indexed="8"/>
        <rFont val="ＭＳ Ｐゴシック"/>
        <family val="3"/>
        <charset val="128"/>
      </rPr>
      <t>　2.</t>
    </r>
    <r>
      <rPr>
        <u/>
        <sz val="9"/>
        <color rgb="FF000000"/>
        <rFont val="ＭＳ Ｐゴシック"/>
        <family val="3"/>
        <charset val="128"/>
      </rPr>
      <t>大会のみ可</t>
    </r>
    <r>
      <rPr>
        <sz val="9"/>
        <color indexed="8"/>
        <rFont val="ＭＳ Ｐゴシック"/>
        <family val="3"/>
        <charset val="128"/>
      </rPr>
      <t>　のいずれかでご協力いただける方の氏名をご記入ください。　
※委員は参加団体所属の指導者の方とさせていただきます。※委員手当はございません。</t>
    </r>
    <rPh sb="1" eb="3">
      <t>サンカ</t>
    </rPh>
    <rPh sb="3" eb="5">
      <t>ダンタイ</t>
    </rPh>
    <rPh sb="6" eb="8">
      <t>ミナサマ</t>
    </rPh>
    <rPh sb="20" eb="22">
      <t>イイン</t>
    </rPh>
    <rPh sb="30" eb="32">
      <t>ハイフ</t>
    </rPh>
    <rPh sb="32" eb="33">
      <t>トウ</t>
    </rPh>
    <rPh sb="36" eb="37">
      <t>ネガ</t>
    </rPh>
    <rPh sb="45" eb="48">
      <t>カクダンタイ</t>
    </rPh>
    <rPh sb="49" eb="50">
      <t>メイ</t>
    </rPh>
    <rPh sb="50" eb="52">
      <t>イジョウ</t>
    </rPh>
    <rPh sb="53" eb="54">
      <t>ネガ</t>
    </rPh>
    <rPh sb="62" eb="64">
      <t>トウジツ</t>
    </rPh>
    <rPh sb="66" eb="67">
      <t>ジ</t>
    </rPh>
    <rPh sb="86" eb="88">
      <t>キョウリョク</t>
    </rPh>
    <rPh sb="93" eb="94">
      <t>カタ</t>
    </rPh>
    <rPh sb="95" eb="97">
      <t>シメイ</t>
    </rPh>
    <rPh sb="99" eb="101">
      <t>キニュウ</t>
    </rPh>
    <rPh sb="112" eb="114">
      <t>サンカ</t>
    </rPh>
    <rPh sb="114" eb="116">
      <t>ダンタイ</t>
    </rPh>
    <rPh sb="116" eb="118">
      <t>ショゾク</t>
    </rPh>
    <rPh sb="123" eb="124">
      <t>カタ</t>
    </rPh>
    <phoneticPr fontId="18"/>
  </si>
  <si>
    <t>第１ステージのスピード競技問題は無料です。HPよりダウンロードしご利用ください。</t>
    <rPh sb="0" eb="1">
      <t>ダイ</t>
    </rPh>
    <rPh sb="11" eb="13">
      <t>キョウギ</t>
    </rPh>
    <rPh sb="13" eb="15">
      <t>モンダイ</t>
    </rPh>
    <rPh sb="16" eb="18">
      <t>ムリョウ</t>
    </rPh>
    <rPh sb="33" eb="35">
      <t>リヨウ</t>
    </rPh>
    <phoneticPr fontId="18"/>
  </si>
  <si>
    <t>普通預金口座 6004980　名義　TBC合同会社</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</si>
</sst>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General&quot;円&quot;"/>
    <numFmt numFmtId="177" formatCode="General&quot;名&quot;"/>
  </numFmts>
  <fonts count="57"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sz val="18"/>
      <color indexed="54"/>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Ｐゴシック"/>
      <family val="3"/>
      <charset val="128"/>
    </font>
    <font>
      <sz val="20"/>
      <color indexed="8"/>
      <name val="Century Schoolbook"/>
      <family val="1"/>
    </font>
    <font>
      <sz val="10"/>
      <color indexed="8"/>
      <name val="ＭＳ Ｐ明朝"/>
      <family val="1"/>
      <charset val="128"/>
    </font>
    <font>
      <sz val="10"/>
      <color indexed="8"/>
      <name val="ＭＳ Ｐゴシック"/>
      <family val="3"/>
      <charset val="128"/>
    </font>
    <font>
      <u/>
      <sz val="11"/>
      <color theme="10"/>
      <name val="ＭＳ Ｐゴシック"/>
      <family val="3"/>
      <charset val="128"/>
    </font>
    <font>
      <sz val="9"/>
      <color rgb="FFFF0000"/>
      <name val="ＭＳ Ｐゴシック"/>
      <family val="3"/>
      <charset val="128"/>
    </font>
    <font>
      <sz val="9"/>
      <color rgb="FF0000FF"/>
      <name val="ＭＳ Ｐゴシック"/>
      <family val="3"/>
      <charset val="128"/>
    </font>
    <font>
      <sz val="16"/>
      <color rgb="FF0000FF"/>
      <name val="ＭＳ Ｐゴシック"/>
      <family val="3"/>
      <charset val="128"/>
    </font>
    <font>
      <sz val="9"/>
      <color theme="1"/>
      <name val="ＭＳ Ｐゴシック"/>
      <family val="3"/>
      <charset val="128"/>
    </font>
    <font>
      <sz val="11"/>
      <color rgb="FF0000FF"/>
      <name val="ＭＳ Ｐゴシック"/>
      <family val="3"/>
      <charset val="128"/>
    </font>
    <font>
      <sz val="14"/>
      <color theme="1"/>
      <name val="ＭＳ Ｐゴシック"/>
      <family val="3"/>
      <charset val="128"/>
    </font>
    <font>
      <u/>
      <sz val="10"/>
      <color theme="1"/>
      <name val="ＭＳ Ｐゴシック"/>
      <family val="3"/>
      <charset val="128"/>
    </font>
    <font>
      <sz val="10"/>
      <color theme="1"/>
      <name val="ＭＳ Ｐゴシック"/>
      <family val="3"/>
      <charset val="128"/>
    </font>
    <font>
      <sz val="11"/>
      <color theme="0"/>
      <name val="ＭＳ Ｐゴシック"/>
      <family val="3"/>
      <charset val="128"/>
    </font>
    <font>
      <sz val="9"/>
      <color theme="1"/>
      <name val="ＭＳ 明朝"/>
      <family val="1"/>
      <charset val="128"/>
    </font>
    <font>
      <sz val="8"/>
      <color theme="1"/>
      <name val="ＭＳ Ｐゴシック"/>
      <family val="3"/>
      <charset val="128"/>
    </font>
    <font>
      <sz val="9"/>
      <color indexed="8"/>
      <name val="ＭＳ Ｐ明朝"/>
      <family val="1"/>
      <charset val="128"/>
    </font>
    <font>
      <b/>
      <sz val="12"/>
      <color rgb="FFFF0000"/>
      <name val="ＭＳ Ｐゴシック"/>
      <family val="3"/>
      <charset val="128"/>
    </font>
    <font>
      <u/>
      <sz val="16"/>
      <color theme="10"/>
      <name val="ＭＳ Ｐゴシック"/>
      <family val="3"/>
      <charset val="128"/>
    </font>
    <font>
      <sz val="8"/>
      <color indexed="8"/>
      <name val="ＭＳ Ｐゴシック"/>
      <family val="3"/>
      <charset val="128"/>
    </font>
    <font>
      <sz val="10"/>
      <color theme="0"/>
      <name val="ＭＳ Ｐゴシック"/>
      <family val="3"/>
      <charset val="128"/>
    </font>
    <font>
      <b/>
      <sz val="20"/>
      <color theme="1"/>
      <name val="ＡＲＰ明朝体Ｕ"/>
      <family val="3"/>
      <charset val="128"/>
    </font>
    <font>
      <u/>
      <sz val="9"/>
      <color rgb="FF000000"/>
      <name val="ＭＳ Ｐゴシック"/>
      <family val="3"/>
      <charset val="128"/>
    </font>
    <font>
      <sz val="11"/>
      <color rgb="FFFF0000"/>
      <name val="ＭＳ Ｐゴシック"/>
      <family val="3"/>
      <charset val="128"/>
    </font>
    <font>
      <b/>
      <sz val="11"/>
      <name val="ＭＳ Ｐゴシック"/>
      <family val="3"/>
      <charset val="128"/>
    </font>
    <font>
      <sz val="11"/>
      <name val="ＭＳ Ｐゴシック"/>
      <family val="3"/>
      <charset val="128"/>
    </font>
    <font>
      <b/>
      <sz val="16"/>
      <color indexed="8"/>
      <name val="ＭＳ Ｐゴシック"/>
      <family val="3"/>
      <charset val="128"/>
    </font>
    <font>
      <b/>
      <sz val="20"/>
      <color indexed="8"/>
      <name val="ＭＳ Ｐゴシック"/>
      <family val="3"/>
      <charset val="128"/>
    </font>
    <font>
      <b/>
      <u/>
      <sz val="24"/>
      <color theme="1"/>
      <name val="ＡＲＰ明朝体Ｕ"/>
      <family val="3"/>
      <charset val="128"/>
    </font>
    <font>
      <b/>
      <u/>
      <sz val="20"/>
      <color theme="1"/>
      <name val="ＡＲＰ明朝体Ｕ"/>
      <family val="3"/>
      <charset val="128"/>
    </font>
    <font>
      <b/>
      <u/>
      <sz val="18"/>
      <color theme="1"/>
      <name val="ＡＲＰ明朝体Ｕ"/>
      <family val="3"/>
      <charset val="128"/>
    </font>
    <font>
      <b/>
      <u/>
      <sz val="14"/>
      <color theme="1"/>
      <name val="ＡＲＰ明朝体Ｕ"/>
      <family val="3"/>
      <charset val="128"/>
    </font>
    <font>
      <sz val="9"/>
      <name val="ＭＳ Ｐゴシック"/>
      <family val="3"/>
      <charset val="128"/>
    </font>
    <font>
      <sz val="24"/>
      <color indexed="8"/>
      <name val="ＭＳ Ｐゴシック"/>
      <family val="3"/>
      <charset val="128"/>
    </font>
    <font>
      <b/>
      <sz val="10"/>
      <color rgb="FF3333FF"/>
      <name val="ＭＳ Ｐゴシック"/>
      <family val="3"/>
      <charset val="128"/>
    </font>
    <font>
      <sz val="9"/>
      <color theme="0"/>
      <name val="ＭＳ Ｐゴシック"/>
      <family val="3"/>
      <charset val="128"/>
    </font>
    <font>
      <sz val="10"/>
      <color rgb="FF0000FF"/>
      <name val="ＭＳ Ｐゴシック"/>
      <family val="3"/>
      <charset val="128"/>
    </font>
    <font>
      <sz val="11"/>
      <color theme="1"/>
      <name val="ＭＳ Ｐゴシック"/>
      <family val="3"/>
      <charset val="128"/>
    </font>
  </fonts>
  <fills count="23">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theme="0"/>
        <bgColor indexed="64"/>
      </patternFill>
    </fill>
    <fill>
      <patternFill patternType="solid">
        <fgColor rgb="FFCCECFF"/>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FF00"/>
        <bgColor indexed="64"/>
      </patternFill>
    </fill>
  </fills>
  <borders count="1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right/>
      <top/>
      <bottom style="thick">
        <color rgb="FFFF0000"/>
      </bottom>
      <diagonal/>
    </border>
    <border>
      <left/>
      <right style="thick">
        <color rgb="FFFF0000"/>
      </right>
      <top style="thin">
        <color indexed="64"/>
      </top>
      <bottom/>
      <diagonal/>
    </border>
    <border>
      <left/>
      <right style="thick">
        <color rgb="FFFF0000"/>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ck">
        <color rgb="FFFF0000"/>
      </top>
      <bottom style="dotted">
        <color indexed="64"/>
      </bottom>
      <diagonal/>
    </border>
    <border>
      <left/>
      <right/>
      <top style="thick">
        <color rgb="FFFF0000"/>
      </top>
      <bottom style="dotted">
        <color indexed="64"/>
      </bottom>
      <diagonal/>
    </border>
    <border>
      <left/>
      <right style="thick">
        <color rgb="FFFF0000"/>
      </right>
      <top style="thick">
        <color rgb="FFFF0000"/>
      </top>
      <bottom style="dotted">
        <color indexed="64"/>
      </bottom>
      <diagonal/>
    </border>
    <border>
      <left/>
      <right style="thick">
        <color rgb="FFFF0000"/>
      </right>
      <top/>
      <bottom/>
      <diagonal/>
    </border>
    <border>
      <left/>
      <right style="thick">
        <color rgb="FFFF0000"/>
      </right>
      <top style="thin">
        <color indexed="64"/>
      </top>
      <bottom style="dotted">
        <color indexed="64"/>
      </bottom>
      <diagonal/>
    </border>
    <border>
      <left/>
      <right style="thick">
        <color rgb="FFFF0000"/>
      </right>
      <top/>
      <bottom style="thick">
        <color rgb="FFFF0000"/>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n">
        <color indexed="64"/>
      </top>
      <bottom style="thick">
        <color rgb="FFFF0000"/>
      </bottom>
      <diagonal/>
    </border>
    <border>
      <left/>
      <right/>
      <top style="thin">
        <color indexed="64"/>
      </top>
      <bottom style="thick">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1"/>
      </left>
      <right/>
      <top style="medium">
        <color theme="1"/>
      </top>
      <bottom/>
      <diagonal/>
    </border>
    <border>
      <left/>
      <right/>
      <top style="medium">
        <color theme="1"/>
      </top>
      <bottom/>
      <diagonal/>
    </border>
    <border>
      <left style="medium">
        <color theme="1"/>
      </left>
      <right/>
      <top/>
      <bottom style="medium">
        <color theme="1"/>
      </bottom>
      <diagonal/>
    </border>
    <border>
      <left/>
      <right/>
      <top/>
      <bottom style="medium">
        <color theme="1"/>
      </bottom>
      <diagonal/>
    </border>
    <border>
      <left style="medium">
        <color rgb="FFFF0000"/>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style="thin">
        <color indexed="64"/>
      </top>
      <bottom style="thick">
        <color rgb="FFFF0000"/>
      </bottom>
      <diagonal/>
    </border>
    <border>
      <left style="dotted">
        <color indexed="64"/>
      </left>
      <right/>
      <top style="thin">
        <color indexed="64"/>
      </top>
      <bottom style="thick">
        <color rgb="FFFF0000"/>
      </bottom>
      <diagonal/>
    </border>
    <border>
      <left style="thick">
        <color rgb="FFFF0000"/>
      </left>
      <right/>
      <top style="thin">
        <color indexed="64"/>
      </top>
      <bottom style="thick">
        <color rgb="FFFF0000"/>
      </bottom>
      <diagonal/>
    </border>
    <border>
      <left style="dotted">
        <color indexed="64"/>
      </left>
      <right/>
      <top style="thin">
        <color indexed="64"/>
      </top>
      <bottom style="thin">
        <color indexed="64"/>
      </bottom>
      <diagonal/>
    </border>
    <border>
      <left style="thin">
        <color indexed="64"/>
      </left>
      <right style="thin">
        <color indexed="64"/>
      </right>
      <top style="thick">
        <color rgb="FFFF0000"/>
      </top>
      <bottom/>
      <diagonal/>
    </border>
    <border>
      <left style="mediumDashed">
        <color indexed="64"/>
      </left>
      <right/>
      <top style="thin">
        <color indexed="64"/>
      </top>
      <bottom/>
      <diagonal/>
    </border>
    <border>
      <left/>
      <right style="mediumDashed">
        <color indexed="64"/>
      </right>
      <top style="thin">
        <color indexed="64"/>
      </top>
      <bottom/>
      <diagonal/>
    </border>
    <border>
      <left/>
      <right/>
      <top style="dotted">
        <color indexed="64"/>
      </top>
      <bottom/>
      <diagonal/>
    </border>
    <border>
      <left/>
      <right style="thick">
        <color rgb="FFFF0000"/>
      </right>
      <top style="dotted">
        <color indexed="64"/>
      </top>
      <bottom/>
      <diagonal/>
    </border>
    <border>
      <left style="thin">
        <color indexed="64"/>
      </left>
      <right/>
      <top style="dotted">
        <color indexed="64"/>
      </top>
      <bottom/>
      <diagonal/>
    </border>
    <border>
      <left style="thin">
        <color indexed="64"/>
      </left>
      <right style="thin">
        <color indexed="64"/>
      </right>
      <top/>
      <bottom/>
      <diagonal/>
    </border>
    <border>
      <left/>
      <right style="thin">
        <color indexed="64"/>
      </right>
      <top style="dotted">
        <color indexed="64"/>
      </top>
      <bottom/>
      <diagonal/>
    </border>
    <border>
      <left/>
      <right style="medium">
        <color rgb="FFFF0000"/>
      </right>
      <top/>
      <bottom style="medium">
        <color indexed="64"/>
      </bottom>
      <diagonal/>
    </border>
    <border>
      <left style="medium">
        <color theme="1"/>
      </left>
      <right/>
      <top/>
      <bottom style="medium">
        <color indexed="64"/>
      </bottom>
      <diagonal/>
    </border>
    <border>
      <left/>
      <right/>
      <top/>
      <bottom style="medium">
        <color indexed="64"/>
      </bottom>
      <diagonal/>
    </border>
    <border>
      <left style="medium">
        <color rgb="FFFF0000"/>
      </left>
      <right/>
      <top/>
      <bottom style="medium">
        <color indexed="64"/>
      </bottom>
      <diagonal/>
    </border>
    <border>
      <left style="medium">
        <color theme="1"/>
      </left>
      <right/>
      <top style="medium">
        <color indexed="64"/>
      </top>
      <bottom style="medium">
        <color rgb="FFFF0000"/>
      </bottom>
      <diagonal/>
    </border>
    <border>
      <left/>
      <right/>
      <top style="medium">
        <color indexed="64"/>
      </top>
      <bottom style="medium">
        <color rgb="FFFF0000"/>
      </bottom>
      <diagonal/>
    </border>
    <border>
      <left/>
      <right style="medium">
        <color rgb="FFFF0000"/>
      </right>
      <top style="medium">
        <color indexed="64"/>
      </top>
      <bottom style="medium">
        <color rgb="FFFF0000"/>
      </bottom>
      <diagonal/>
    </border>
    <border>
      <left/>
      <right style="thin">
        <color indexed="64"/>
      </right>
      <top style="thick">
        <color rgb="FFFF0000"/>
      </top>
      <bottom style="dotted">
        <color indexed="64"/>
      </bottom>
      <diagonal/>
    </border>
    <border>
      <left/>
      <right style="thin">
        <color indexed="64"/>
      </right>
      <top style="thick">
        <color rgb="FFFF0000"/>
      </top>
      <bottom style="thin">
        <color indexed="64"/>
      </bottom>
      <diagonal/>
    </border>
    <border>
      <left/>
      <right/>
      <top style="thick">
        <color rgb="FFFF0000"/>
      </top>
      <bottom/>
      <diagonal/>
    </border>
    <border>
      <left/>
      <right style="double">
        <color indexed="64"/>
      </right>
      <top style="thin">
        <color indexed="64"/>
      </top>
      <bottom style="thin">
        <color indexed="64"/>
      </bottom>
      <diagonal/>
    </border>
    <border>
      <left/>
      <right style="double">
        <color indexed="64"/>
      </right>
      <top style="thin">
        <color indexed="64"/>
      </top>
      <bottom style="thick">
        <color rgb="FFFF0000"/>
      </bottom>
      <diagonal/>
    </border>
    <border>
      <left/>
      <right style="double">
        <color indexed="64"/>
      </right>
      <top style="thick">
        <color rgb="FFFF0000"/>
      </top>
      <bottom style="thin">
        <color indexed="64"/>
      </bottom>
      <diagonal/>
    </border>
    <border>
      <left style="thick">
        <color rgb="FFFF0000"/>
      </left>
      <right/>
      <top style="thin">
        <color indexed="64"/>
      </top>
      <bottom/>
      <diagonal/>
    </border>
    <border>
      <left style="thick">
        <color rgb="FFFF0000"/>
      </left>
      <right/>
      <top/>
      <bottom/>
      <diagonal/>
    </border>
    <border>
      <left style="thick">
        <color rgb="FFFF0000"/>
      </left>
      <right/>
      <top/>
      <bottom style="thin">
        <color indexed="64"/>
      </bottom>
      <diagonal/>
    </border>
    <border>
      <left style="thick">
        <color rgb="FFFF0000"/>
      </left>
      <right/>
      <top style="thick">
        <color rgb="FFFF0000"/>
      </top>
      <bottom/>
      <diagonal/>
    </border>
    <border>
      <left/>
      <right style="thin">
        <color indexed="64"/>
      </right>
      <top style="thick">
        <color rgb="FFFF0000"/>
      </top>
      <bottom/>
      <diagonal/>
    </border>
    <border>
      <left style="mediumDashed">
        <color indexed="64"/>
      </left>
      <right/>
      <top style="mediumDashed">
        <color indexed="64"/>
      </top>
      <bottom style="thin">
        <color indexed="64"/>
      </bottom>
      <diagonal/>
    </border>
    <border>
      <left/>
      <right/>
      <top style="mediumDashed">
        <color indexed="64"/>
      </top>
      <bottom style="thin">
        <color indexed="64"/>
      </bottom>
      <diagonal/>
    </border>
    <border>
      <left/>
      <right style="mediumDashed">
        <color indexed="64"/>
      </right>
      <top style="mediumDashed">
        <color indexed="64"/>
      </top>
      <bottom style="thin">
        <color indexed="64"/>
      </bottom>
      <diagonal/>
    </border>
    <border>
      <left/>
      <right style="thin">
        <color indexed="64"/>
      </right>
      <top/>
      <bottom style="medium">
        <color indexed="64"/>
      </bottom>
      <diagonal/>
    </border>
    <border>
      <left/>
      <right style="thin">
        <color indexed="64"/>
      </right>
      <top/>
      <bottom style="thick">
        <color rgb="FFFF0000"/>
      </bottom>
      <diagonal/>
    </border>
    <border>
      <left style="thin">
        <color indexed="64"/>
      </left>
      <right/>
      <top/>
      <bottom style="thick">
        <color rgb="FFFF0000"/>
      </bottom>
      <diagonal/>
    </border>
    <border>
      <left style="thick">
        <color rgb="FFFF0000"/>
      </left>
      <right/>
      <top/>
      <bottom style="thick">
        <color rgb="FFFF0000"/>
      </bottom>
      <diagonal/>
    </border>
    <border>
      <left/>
      <right style="thin">
        <color indexed="64"/>
      </right>
      <top style="medium">
        <color indexed="64"/>
      </top>
      <bottom/>
      <diagonal/>
    </border>
    <border>
      <left/>
      <right/>
      <top style="medium">
        <color indexed="64"/>
      </top>
      <bottom/>
      <diagonal/>
    </border>
    <border>
      <left style="medium">
        <color rgb="FFFF0000"/>
      </left>
      <right/>
      <top style="medium">
        <color indexed="64"/>
      </top>
      <bottom style="medium">
        <color rgb="FFFF0000"/>
      </bottom>
      <diagonal/>
    </border>
    <border>
      <left style="dotted">
        <color indexed="64"/>
      </left>
      <right/>
      <top style="thick">
        <color rgb="FFFF0000"/>
      </top>
      <bottom style="thin">
        <color indexed="64"/>
      </bottom>
      <diagonal/>
    </border>
    <border>
      <left/>
      <right/>
      <top style="thick">
        <color rgb="FFFF0000"/>
      </top>
      <bottom style="thin">
        <color indexed="64"/>
      </bottom>
      <diagonal/>
    </border>
    <border>
      <left/>
      <right style="dotted">
        <color indexed="64"/>
      </right>
      <top style="thick">
        <color rgb="FFFF0000"/>
      </top>
      <bottom style="thin">
        <color indexed="64"/>
      </bottom>
      <diagonal/>
    </border>
    <border>
      <left style="thick">
        <color rgb="FFFF0000"/>
      </left>
      <right/>
      <top style="thick">
        <color rgb="FFFF0000"/>
      </top>
      <bottom style="thin">
        <color indexed="64"/>
      </bottom>
      <diagonal/>
    </border>
    <border>
      <left style="double">
        <color indexed="64"/>
      </left>
      <right/>
      <top style="thick">
        <color rgb="FFFF0000"/>
      </top>
      <bottom style="thin">
        <color indexed="64"/>
      </bottom>
      <diagonal/>
    </border>
    <border>
      <left style="double">
        <color indexed="64"/>
      </left>
      <right/>
      <top style="thin">
        <color indexed="64"/>
      </top>
      <bottom style="thick">
        <color rgb="FFFF0000"/>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ck">
        <color rgb="FFFF0000"/>
      </left>
      <right style="thick">
        <color rgb="FFFF0000"/>
      </right>
      <top style="medium">
        <color indexed="64"/>
      </top>
      <bottom style="medium">
        <color rgb="FFFF0000"/>
      </bottom>
      <diagonal/>
    </border>
    <border>
      <left style="medium">
        <color rgb="FFFF0000"/>
      </left>
      <right style="thick">
        <color rgb="FFFF0000"/>
      </right>
      <top style="medium">
        <color rgb="FFFF0000"/>
      </top>
      <bottom style="medium">
        <color indexed="64"/>
      </bottom>
      <diagonal/>
    </border>
    <border>
      <left style="thick">
        <color rgb="FFFF0000"/>
      </left>
      <right style="thick">
        <color rgb="FFFF0000"/>
      </right>
      <top style="medium">
        <color rgb="FFFF0000"/>
      </top>
      <bottom style="medium">
        <color indexed="64"/>
      </bottom>
      <diagonal/>
    </border>
    <border>
      <left style="medium">
        <color rgb="FFFF0000"/>
      </left>
      <right style="thick">
        <color rgb="FFFF0000"/>
      </right>
      <top style="medium">
        <color indexed="64"/>
      </top>
      <bottom style="medium">
        <color rgb="FFFF0000"/>
      </bottom>
      <diagonal/>
    </border>
    <border>
      <left style="thick">
        <color rgb="FFFF0000"/>
      </left>
      <right/>
      <top style="medium">
        <color rgb="FFFF0000"/>
      </top>
      <bottom style="medium">
        <color indexed="64"/>
      </bottom>
      <diagonal/>
    </border>
    <border>
      <left style="thick">
        <color rgb="FFFF0000"/>
      </left>
      <right/>
      <top style="medium">
        <color indexed="64"/>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rgb="FFFF0000"/>
      </right>
      <top style="thick">
        <color rgb="FFFF0000"/>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rgb="FFFF0000"/>
      </right>
      <top style="thick">
        <color indexed="64"/>
      </top>
      <bottom/>
      <diagonal/>
    </border>
    <border>
      <left/>
      <right style="thick">
        <color rgb="FFFF0000"/>
      </right>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ck">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ck">
        <color indexed="64"/>
      </bottom>
      <diagonal/>
    </border>
    <border>
      <left/>
      <right style="medium">
        <color indexed="64"/>
      </right>
      <top/>
      <bottom style="thick">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rgb="FF0000FF"/>
      </left>
      <right/>
      <top/>
      <bottom style="medium">
        <color indexed="64"/>
      </bottom>
      <diagonal/>
    </border>
    <border>
      <left style="medium">
        <color rgb="FF0000FF"/>
      </left>
      <right/>
      <top/>
      <bottom/>
      <diagonal/>
    </border>
    <border>
      <left/>
      <right/>
      <top/>
      <bottom style="medium">
        <color rgb="FF0000FF"/>
      </bottom>
      <diagonal/>
    </border>
    <border>
      <left style="thick">
        <color rgb="FFFF0000"/>
      </left>
      <right style="medium">
        <color rgb="FFFF0000"/>
      </right>
      <top style="medium">
        <color rgb="FFFF0000"/>
      </top>
      <bottom style="medium">
        <color indexed="64"/>
      </bottom>
      <diagonal/>
    </border>
    <border>
      <left style="thick">
        <color rgb="FFFF0000"/>
      </left>
      <right style="medium">
        <color rgb="FFFF0000"/>
      </right>
      <top style="medium">
        <color indexed="64"/>
      </top>
      <bottom style="medium">
        <color rgb="FFFF0000"/>
      </bottom>
      <diagonal/>
    </border>
    <border>
      <left style="thick">
        <color rgb="FF3333FF"/>
      </left>
      <right style="thin">
        <color rgb="FF3333FF"/>
      </right>
      <top style="thick">
        <color rgb="FF3333FF"/>
      </top>
      <bottom style="thin">
        <color rgb="FF3333FF"/>
      </bottom>
      <diagonal/>
    </border>
    <border>
      <left style="thin">
        <color rgb="FF3333FF"/>
      </left>
      <right style="thin">
        <color rgb="FF3333FF"/>
      </right>
      <top style="thick">
        <color rgb="FF3333FF"/>
      </top>
      <bottom style="thin">
        <color rgb="FF3333FF"/>
      </bottom>
      <diagonal/>
    </border>
    <border>
      <left style="thin">
        <color rgb="FF3333FF"/>
      </left>
      <right style="thick">
        <color rgb="FF3333FF"/>
      </right>
      <top style="thick">
        <color rgb="FF3333FF"/>
      </top>
      <bottom style="thin">
        <color rgb="FF3333FF"/>
      </bottom>
      <diagonal/>
    </border>
    <border>
      <left style="thick">
        <color rgb="FF3333FF"/>
      </left>
      <right style="thin">
        <color rgb="FF3333FF"/>
      </right>
      <top style="thin">
        <color rgb="FF3333FF"/>
      </top>
      <bottom style="thin">
        <color rgb="FF3333FF"/>
      </bottom>
      <diagonal/>
    </border>
    <border>
      <left style="thin">
        <color rgb="FF3333FF"/>
      </left>
      <right style="thin">
        <color rgb="FF3333FF"/>
      </right>
      <top style="thin">
        <color rgb="FF3333FF"/>
      </top>
      <bottom style="thin">
        <color rgb="FF3333FF"/>
      </bottom>
      <diagonal/>
    </border>
    <border>
      <left style="thin">
        <color rgb="FF3333FF"/>
      </left>
      <right style="thick">
        <color rgb="FF3333FF"/>
      </right>
      <top style="thin">
        <color rgb="FF3333FF"/>
      </top>
      <bottom style="thin">
        <color rgb="FF3333FF"/>
      </bottom>
      <diagonal/>
    </border>
    <border>
      <left style="thick">
        <color rgb="FF3333FF"/>
      </left>
      <right style="thin">
        <color rgb="FF3333FF"/>
      </right>
      <top style="thin">
        <color rgb="FF3333FF"/>
      </top>
      <bottom style="thick">
        <color rgb="FF3333FF"/>
      </bottom>
      <diagonal/>
    </border>
    <border>
      <left style="thin">
        <color rgb="FF3333FF"/>
      </left>
      <right style="thin">
        <color rgb="FF3333FF"/>
      </right>
      <top style="thin">
        <color rgb="FF3333FF"/>
      </top>
      <bottom style="thick">
        <color rgb="FF3333FF"/>
      </bottom>
      <diagonal/>
    </border>
    <border>
      <left style="thin">
        <color rgb="FF3333FF"/>
      </left>
      <right style="thick">
        <color rgb="FF3333FF"/>
      </right>
      <top style="thin">
        <color rgb="FF3333FF"/>
      </top>
      <bottom style="thick">
        <color rgb="FF3333FF"/>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medium">
        <color indexed="64"/>
      </left>
      <right style="thin">
        <color indexed="64"/>
      </right>
      <top/>
      <bottom style="thin">
        <color indexed="64"/>
      </bottom>
      <diagonal/>
    </border>
    <border>
      <left/>
      <right style="double">
        <color indexed="64"/>
      </right>
      <top/>
      <bottom style="thick">
        <color rgb="FFFF0000"/>
      </bottom>
      <diagonal/>
    </border>
    <border>
      <left style="double">
        <color indexed="64"/>
      </left>
      <right/>
      <top/>
      <bottom style="thick">
        <color rgb="FFFF0000"/>
      </bottom>
      <diagonal/>
    </border>
    <border>
      <left style="thin">
        <color indexed="64"/>
      </left>
      <right style="thin">
        <color indexed="64"/>
      </right>
      <top style="thin">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3" fillId="0" borderId="0" applyNumberFormat="0" applyFill="0" applyBorder="0" applyAlignment="0" applyProtection="0">
      <alignment vertical="center"/>
    </xf>
    <xf numFmtId="0" fontId="4" fillId="14" borderId="1" applyNumberFormat="0" applyAlignment="0" applyProtection="0">
      <alignment vertical="center"/>
    </xf>
    <xf numFmtId="0" fontId="5" fillId="10" borderId="0" applyNumberFormat="0" applyBorder="0" applyAlignment="0" applyProtection="0">
      <alignment vertical="center"/>
    </xf>
    <xf numFmtId="0" fontId="23" fillId="0" borderId="0" applyNumberFormat="0" applyFill="0" applyBorder="0" applyAlignment="0" applyProtection="0">
      <alignment vertical="center"/>
    </xf>
    <xf numFmtId="0" fontId="1" fillId="5" borderId="2" applyNumberFormat="0" applyFont="0" applyAlignment="0" applyProtection="0">
      <alignment vertical="center"/>
    </xf>
    <xf numFmtId="0" fontId="6" fillId="0" borderId="3" applyNumberFormat="0" applyFill="0" applyAlignment="0" applyProtection="0">
      <alignment vertical="center"/>
    </xf>
    <xf numFmtId="0" fontId="7" fillId="17" borderId="0" applyNumberFormat="0" applyBorder="0" applyAlignment="0" applyProtection="0">
      <alignment vertical="center"/>
    </xf>
    <xf numFmtId="0" fontId="8" fillId="9"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9" borderId="9" applyNumberFormat="0" applyAlignment="0" applyProtection="0">
      <alignment vertical="center"/>
    </xf>
    <xf numFmtId="0" fontId="15" fillId="0" borderId="0" applyNumberFormat="0" applyFill="0" applyBorder="0" applyAlignment="0" applyProtection="0">
      <alignment vertical="center"/>
    </xf>
    <xf numFmtId="0" fontId="16" fillId="3" borderId="4" applyNumberFormat="0" applyAlignment="0" applyProtection="0">
      <alignment vertical="center"/>
    </xf>
    <xf numFmtId="0" fontId="17" fillId="7" borderId="0" applyNumberFormat="0" applyBorder="0" applyAlignment="0" applyProtection="0">
      <alignment vertical="center"/>
    </xf>
  </cellStyleXfs>
  <cellXfs count="361">
    <xf numFmtId="0" fontId="0" fillId="0" borderId="0" xfId="0">
      <alignment vertical="center"/>
    </xf>
    <xf numFmtId="0" fontId="22" fillId="19" borderId="12" xfId="0" applyFont="1" applyFill="1" applyBorder="1" applyAlignment="1" applyProtection="1">
      <alignment horizontal="center" vertical="center" shrinkToFit="1"/>
      <protection locked="0"/>
    </xf>
    <xf numFmtId="0" fontId="22" fillId="19" borderId="86" xfId="0" applyFont="1" applyFill="1" applyBorder="1" applyAlignment="1" applyProtection="1">
      <alignment horizontal="center" vertical="center" shrinkToFit="1"/>
      <protection locked="0"/>
    </xf>
    <xf numFmtId="0" fontId="37" fillId="18" borderId="0" xfId="28" applyFont="1" applyFill="1" applyBorder="1" applyAlignment="1" applyProtection="1">
      <alignment vertical="center" shrinkToFit="1"/>
    </xf>
    <xf numFmtId="0" fontId="30" fillId="18" borderId="0" xfId="28" applyFont="1" applyFill="1" applyBorder="1" applyAlignment="1" applyProtection="1">
      <alignment horizontal="left" vertical="center" shrinkToFit="1"/>
    </xf>
    <xf numFmtId="0" fontId="37" fillId="18" borderId="156" xfId="28" applyFont="1" applyFill="1" applyBorder="1" applyAlignment="1" applyProtection="1">
      <alignment vertical="center" shrinkToFit="1"/>
    </xf>
    <xf numFmtId="0" fontId="0" fillId="18" borderId="0" xfId="0" applyFill="1">
      <alignment vertical="center"/>
    </xf>
    <xf numFmtId="0" fontId="32" fillId="18" borderId="0" xfId="0" applyFont="1" applyFill="1">
      <alignment vertical="center"/>
    </xf>
    <xf numFmtId="0" fontId="32" fillId="18" borderId="0" xfId="0" applyFont="1" applyFill="1" applyAlignment="1">
      <alignment horizontal="center" vertical="center"/>
    </xf>
    <xf numFmtId="0" fontId="20" fillId="18" borderId="0" xfId="0" applyFont="1" applyFill="1" applyAlignment="1">
      <alignment horizontal="center" vertical="center"/>
    </xf>
    <xf numFmtId="0" fontId="0" fillId="18" borderId="157" xfId="0" applyFill="1" applyBorder="1">
      <alignment vertical="center"/>
    </xf>
    <xf numFmtId="0" fontId="26" fillId="18" borderId="157" xfId="0" applyFont="1" applyFill="1" applyBorder="1" applyAlignment="1">
      <alignment vertical="center" shrinkToFit="1"/>
    </xf>
    <xf numFmtId="0" fontId="26" fillId="18" borderId="154" xfId="0" applyFont="1" applyFill="1" applyBorder="1" applyAlignment="1">
      <alignment vertical="center" shrinkToFit="1"/>
    </xf>
    <xf numFmtId="0" fontId="26" fillId="18" borderId="0" xfId="0" applyFont="1" applyFill="1" applyAlignment="1">
      <alignment vertical="center" shrinkToFit="1"/>
    </xf>
    <xf numFmtId="0" fontId="39" fillId="18" borderId="0" xfId="0" applyFont="1" applyFill="1" applyAlignment="1">
      <alignment horizontal="center" vertical="center" shrinkToFit="1"/>
    </xf>
    <xf numFmtId="0" fontId="22" fillId="18" borderId="0" xfId="0" applyFont="1" applyFill="1" applyAlignment="1">
      <alignment horizontal="center" vertical="center" shrinkToFit="1"/>
    </xf>
    <xf numFmtId="0" fontId="0" fillId="18" borderId="102" xfId="0" applyFill="1" applyBorder="1">
      <alignment vertical="center"/>
    </xf>
    <xf numFmtId="0" fontId="0" fillId="18" borderId="0" xfId="0" applyFill="1" applyAlignment="1">
      <alignment horizontal="center" vertical="center"/>
    </xf>
    <xf numFmtId="0" fontId="0" fillId="18" borderId="123" xfId="0" applyFill="1" applyBorder="1">
      <alignment vertical="center"/>
    </xf>
    <xf numFmtId="0" fontId="22" fillId="18" borderId="0" xfId="0" applyFont="1" applyFill="1" applyAlignment="1">
      <alignment horizontal="left" vertical="center" shrinkToFit="1"/>
    </xf>
    <xf numFmtId="0" fontId="44" fillId="18" borderId="0" xfId="0" applyFont="1" applyFill="1" applyAlignment="1">
      <alignment horizontal="center" vertical="center"/>
    </xf>
    <xf numFmtId="0" fontId="19" fillId="18" borderId="0" xfId="0" applyFont="1" applyFill="1" applyAlignment="1">
      <alignment horizontal="center" vertical="center" shrinkToFit="1"/>
    </xf>
    <xf numFmtId="0" fontId="19" fillId="18" borderId="0" xfId="0" applyFont="1" applyFill="1" applyAlignment="1">
      <alignment vertical="center" shrinkToFit="1"/>
    </xf>
    <xf numFmtId="0" fontId="51" fillId="18" borderId="0" xfId="0" applyFont="1" applyFill="1" applyAlignment="1">
      <alignment vertical="center" shrinkToFit="1"/>
    </xf>
    <xf numFmtId="0" fontId="54" fillId="18" borderId="0" xfId="0" applyFont="1" applyFill="1" applyAlignment="1">
      <alignment vertical="center" shrinkToFit="1"/>
    </xf>
    <xf numFmtId="49" fontId="22" fillId="18" borderId="0" xfId="0" applyNumberFormat="1" applyFont="1" applyFill="1" applyAlignment="1">
      <alignment horizontal="center" vertical="center" shrinkToFit="1"/>
    </xf>
    <xf numFmtId="0" fontId="44" fillId="18" borderId="0" xfId="0" applyFont="1" applyFill="1">
      <alignment vertical="center"/>
    </xf>
    <xf numFmtId="0" fontId="54" fillId="18" borderId="0" xfId="0" applyFont="1" applyFill="1" applyAlignment="1">
      <alignment horizontal="center" vertical="center" shrinkToFit="1"/>
    </xf>
    <xf numFmtId="0" fontId="27" fillId="18" borderId="33" xfId="0" applyFont="1" applyFill="1" applyBorder="1" applyAlignment="1">
      <alignment horizontal="left" vertical="center" wrapText="1"/>
    </xf>
    <xf numFmtId="0" fontId="19" fillId="18" borderId="33" xfId="0" applyFont="1" applyFill="1" applyBorder="1" applyAlignment="1">
      <alignment horizontal="center" vertical="center" shrinkToFit="1"/>
    </xf>
    <xf numFmtId="0" fontId="0" fillId="18" borderId="10" xfId="0" applyFill="1" applyBorder="1">
      <alignment vertical="center"/>
    </xf>
    <xf numFmtId="0" fontId="24" fillId="18" borderId="10" xfId="0" applyFont="1" applyFill="1" applyBorder="1" applyAlignment="1">
      <alignment horizontal="center" vertical="center"/>
    </xf>
    <xf numFmtId="0" fontId="25" fillId="18" borderId="10" xfId="0" applyFont="1" applyFill="1" applyBorder="1" applyAlignment="1">
      <alignment vertical="center" shrinkToFit="1"/>
    </xf>
    <xf numFmtId="0" fontId="25" fillId="18" borderId="20" xfId="0" applyFont="1" applyFill="1" applyBorder="1" applyAlignment="1">
      <alignment vertical="center" shrinkToFit="1"/>
    </xf>
    <xf numFmtId="0" fontId="0" fillId="18" borderId="74" xfId="0" applyFill="1" applyBorder="1">
      <alignment vertical="center"/>
    </xf>
    <xf numFmtId="0" fontId="32" fillId="18" borderId="0" xfId="0" applyFont="1" applyFill="1" applyAlignment="1">
      <alignment horizontal="center" vertical="center" shrinkToFit="1"/>
    </xf>
    <xf numFmtId="0" fontId="28" fillId="18" borderId="0" xfId="0" applyFont="1" applyFill="1">
      <alignment vertical="center"/>
    </xf>
    <xf numFmtId="0" fontId="22" fillId="18" borderId="0" xfId="0" applyFont="1" applyFill="1" applyAlignment="1">
      <alignment vertical="center" shrinkToFit="1"/>
    </xf>
    <xf numFmtId="0" fontId="0" fillId="18" borderId="85" xfId="0" applyFill="1" applyBorder="1">
      <alignment vertical="center"/>
    </xf>
    <xf numFmtId="0" fontId="28" fillId="18" borderId="0" xfId="0" applyFont="1" applyFill="1" applyProtection="1">
      <alignment vertical="center"/>
      <protection locked="0"/>
    </xf>
    <xf numFmtId="0" fontId="56" fillId="18" borderId="0" xfId="0" applyFont="1" applyFill="1">
      <alignment vertical="center"/>
    </xf>
    <xf numFmtId="0" fontId="29" fillId="18" borderId="118" xfId="0" applyFont="1" applyFill="1" applyBorder="1" applyAlignment="1">
      <alignment horizontal="center" vertical="center" shrinkToFit="1"/>
    </xf>
    <xf numFmtId="0" fontId="29" fillId="18" borderId="102" xfId="0" applyFont="1" applyFill="1" applyBorder="1" applyAlignment="1">
      <alignment horizontal="center" vertical="center" shrinkToFit="1"/>
    </xf>
    <xf numFmtId="0" fontId="29" fillId="18" borderId="119" xfId="0" applyFont="1" applyFill="1" applyBorder="1" applyAlignment="1">
      <alignment horizontal="center" vertical="center" shrinkToFit="1"/>
    </xf>
    <xf numFmtId="0" fontId="29" fillId="18" borderId="120" xfId="0" applyFont="1" applyFill="1" applyBorder="1" applyAlignment="1">
      <alignment horizontal="center" vertical="center" shrinkToFit="1"/>
    </xf>
    <xf numFmtId="0" fontId="29" fillId="18" borderId="78" xfId="0" applyFont="1" applyFill="1" applyBorder="1" applyAlignment="1">
      <alignment horizontal="center" vertical="center" shrinkToFit="1"/>
    </xf>
    <xf numFmtId="0" fontId="29" fillId="18" borderId="121" xfId="0" applyFont="1" applyFill="1" applyBorder="1" applyAlignment="1">
      <alignment horizontal="center" vertical="center" shrinkToFit="1"/>
    </xf>
    <xf numFmtId="0" fontId="22" fillId="19" borderId="38" xfId="0" applyFont="1" applyFill="1" applyBorder="1" applyAlignment="1" applyProtection="1">
      <alignment horizontal="center" vertical="center" shrinkToFit="1"/>
      <protection locked="0"/>
    </xf>
    <xf numFmtId="0" fontId="22" fillId="19" borderId="39" xfId="0" applyFont="1" applyFill="1" applyBorder="1" applyAlignment="1" applyProtection="1">
      <alignment horizontal="center" vertical="center" shrinkToFit="1"/>
      <protection locked="0"/>
    </xf>
    <xf numFmtId="0" fontId="22" fillId="19" borderId="83" xfId="0" applyFont="1" applyFill="1" applyBorder="1" applyAlignment="1" applyProtection="1">
      <alignment horizontal="center" vertical="center" shrinkToFit="1"/>
      <protection locked="0"/>
    </xf>
    <xf numFmtId="0" fontId="20" fillId="19" borderId="52" xfId="0" applyFont="1" applyFill="1" applyBorder="1" applyAlignment="1">
      <alignment horizontal="center" vertical="center"/>
    </xf>
    <xf numFmtId="0" fontId="20" fillId="19" borderId="53" xfId="0" applyFont="1" applyFill="1" applyBorder="1" applyAlignment="1">
      <alignment horizontal="center" vertical="center"/>
    </xf>
    <xf numFmtId="0" fontId="21" fillId="18" borderId="58" xfId="0" applyFont="1" applyFill="1" applyBorder="1" applyAlignment="1">
      <alignment horizontal="left" vertical="center"/>
    </xf>
    <xf numFmtId="0" fontId="21" fillId="18" borderId="0" xfId="0" applyFont="1" applyFill="1" applyAlignment="1">
      <alignment horizontal="left" vertical="center"/>
    </xf>
    <xf numFmtId="0" fontId="25" fillId="18" borderId="29" xfId="0" applyFont="1" applyFill="1" applyBorder="1" applyAlignment="1">
      <alignment horizontal="left" vertical="center" shrinkToFit="1"/>
    </xf>
    <xf numFmtId="0" fontId="22" fillId="19" borderId="73" xfId="0" applyFont="1" applyFill="1" applyBorder="1" applyAlignment="1" applyProtection="1">
      <alignment horizontal="center" vertical="center" shrinkToFit="1"/>
      <protection locked="0"/>
    </xf>
    <xf numFmtId="0" fontId="22" fillId="19" borderId="71" xfId="0" applyFont="1" applyFill="1" applyBorder="1" applyAlignment="1" applyProtection="1">
      <alignment horizontal="center" vertical="center" shrinkToFit="1"/>
      <protection locked="0"/>
    </xf>
    <xf numFmtId="0" fontId="22" fillId="19" borderId="75" xfId="0" applyFont="1" applyFill="1" applyBorder="1" applyAlignment="1" applyProtection="1">
      <alignment horizontal="center" vertical="center" shrinkToFit="1"/>
      <protection locked="0"/>
    </xf>
    <xf numFmtId="0" fontId="22" fillId="19" borderId="18" xfId="0" applyFont="1" applyFill="1" applyBorder="1" applyAlignment="1" applyProtection="1">
      <alignment horizontal="center" vertical="center" shrinkToFit="1"/>
      <protection locked="0"/>
    </xf>
    <xf numFmtId="0" fontId="22" fillId="19" borderId="10" xfId="0" applyFont="1" applyFill="1" applyBorder="1" applyAlignment="1" applyProtection="1">
      <alignment horizontal="center" vertical="center" shrinkToFit="1"/>
      <protection locked="0"/>
    </xf>
    <xf numFmtId="0" fontId="22" fillId="19" borderId="20" xfId="0" applyFont="1" applyFill="1" applyBorder="1" applyAlignment="1" applyProtection="1">
      <alignment horizontal="center" vertical="center" shrinkToFit="1"/>
      <protection locked="0"/>
    </xf>
    <xf numFmtId="0" fontId="38" fillId="18" borderId="68" xfId="0" applyFont="1" applyFill="1" applyBorder="1" applyAlignment="1">
      <alignment horizontal="center" vertical="center" wrapText="1" shrinkToFit="1"/>
    </xf>
    <xf numFmtId="0" fontId="38" fillId="18" borderId="74" xfId="0" applyFont="1" applyFill="1" applyBorder="1" applyAlignment="1">
      <alignment horizontal="center" vertical="center" wrapText="1" shrinkToFit="1"/>
    </xf>
    <xf numFmtId="0" fontId="38" fillId="18" borderId="62" xfId="0" applyFont="1" applyFill="1" applyBorder="1" applyAlignment="1">
      <alignment horizontal="center" vertical="center" wrapText="1" shrinkToFit="1"/>
    </xf>
    <xf numFmtId="0" fontId="39" fillId="21" borderId="38" xfId="0" applyFont="1" applyFill="1" applyBorder="1" applyAlignment="1">
      <alignment horizontal="center" vertical="center" shrinkToFit="1"/>
    </xf>
    <xf numFmtId="0" fontId="39" fillId="21" borderId="39" xfId="0" applyFont="1" applyFill="1" applyBorder="1" applyAlignment="1">
      <alignment horizontal="center" vertical="center" shrinkToFit="1"/>
    </xf>
    <xf numFmtId="0" fontId="39" fillId="21" borderId="40" xfId="0" applyFont="1" applyFill="1" applyBorder="1" applyAlignment="1">
      <alignment horizontal="center" vertical="center" shrinkToFit="1"/>
    </xf>
    <xf numFmtId="0" fontId="22" fillId="19" borderId="72" xfId="0" applyFont="1" applyFill="1" applyBorder="1" applyAlignment="1" applyProtection="1">
      <alignment horizontal="center" vertical="center" shrinkToFit="1"/>
      <protection locked="0"/>
    </xf>
    <xf numFmtId="0" fontId="22" fillId="19" borderId="31" xfId="0" applyFont="1" applyFill="1" applyBorder="1" applyAlignment="1" applyProtection="1">
      <alignment horizontal="center" vertical="center" shrinkToFit="1"/>
      <protection locked="0"/>
    </xf>
    <xf numFmtId="0" fontId="19" fillId="18" borderId="92" xfId="0" applyFont="1" applyFill="1" applyBorder="1" applyAlignment="1">
      <alignment horizontal="center" wrapText="1" shrinkToFit="1"/>
    </xf>
    <xf numFmtId="0" fontId="19" fillId="18" borderId="85" xfId="0" applyFont="1" applyFill="1" applyBorder="1" applyAlignment="1">
      <alignment horizontal="center" wrapText="1" shrinkToFit="1"/>
    </xf>
    <xf numFmtId="0" fontId="19" fillId="18" borderId="93" xfId="0" applyFont="1" applyFill="1" applyBorder="1" applyAlignment="1">
      <alignment horizontal="center" wrapText="1" shrinkToFit="1"/>
    </xf>
    <xf numFmtId="0" fontId="19" fillId="18" borderId="90" xfId="0" applyFont="1" applyFill="1" applyBorder="1" applyAlignment="1">
      <alignment horizontal="center" vertical="center" wrapText="1" shrinkToFit="1"/>
    </xf>
    <xf numFmtId="0" fontId="19" fillId="18" borderId="0" xfId="0" applyFont="1" applyFill="1" applyAlignment="1">
      <alignment horizontal="center" vertical="center" wrapText="1" shrinkToFit="1"/>
    </xf>
    <xf numFmtId="0" fontId="19" fillId="18" borderId="11" xfId="0" applyFont="1" applyFill="1" applyBorder="1" applyAlignment="1">
      <alignment horizontal="center" vertical="center" wrapText="1" shrinkToFit="1"/>
    </xf>
    <xf numFmtId="0" fontId="19" fillId="18" borderId="91" xfId="0" applyFont="1" applyFill="1" applyBorder="1" applyAlignment="1">
      <alignment horizontal="center" vertical="center" wrapText="1" shrinkToFit="1"/>
    </xf>
    <xf numFmtId="0" fontId="19" fillId="18" borderId="10" xfId="0" applyFont="1" applyFill="1" applyBorder="1" applyAlignment="1">
      <alignment horizontal="center" vertical="center" wrapText="1" shrinkToFit="1"/>
    </xf>
    <xf numFmtId="0" fontId="19" fillId="18" borderId="20" xfId="0" applyFont="1" applyFill="1" applyBorder="1" applyAlignment="1">
      <alignment horizontal="center" vertical="center" wrapText="1" shrinkToFit="1"/>
    </xf>
    <xf numFmtId="0" fontId="22" fillId="19" borderId="26" xfId="0" applyFont="1" applyFill="1" applyBorder="1" applyAlignment="1" applyProtection="1">
      <alignment horizontal="center" vertical="center" shrinkToFit="1"/>
      <protection locked="0"/>
    </xf>
    <xf numFmtId="0" fontId="22" fillId="19" borderId="27" xfId="0" applyFont="1" applyFill="1" applyBorder="1" applyAlignment="1" applyProtection="1">
      <alignment horizontal="center" vertical="center" shrinkToFit="1"/>
      <protection locked="0"/>
    </xf>
    <xf numFmtId="0" fontId="22" fillId="19" borderId="42" xfId="0" applyFont="1" applyFill="1" applyBorder="1" applyAlignment="1" applyProtection="1">
      <alignment horizontal="center" vertical="center" shrinkToFit="1"/>
      <protection locked="0"/>
    </xf>
    <xf numFmtId="0" fontId="26" fillId="18" borderId="156" xfId="0" applyFont="1" applyFill="1" applyBorder="1" applyAlignment="1">
      <alignment horizontal="center" vertical="center" shrinkToFit="1"/>
    </xf>
    <xf numFmtId="0" fontId="26" fillId="18" borderId="0" xfId="0" applyFont="1" applyFill="1" applyAlignment="1">
      <alignment horizontal="center" vertical="center" shrinkToFit="1"/>
    </xf>
    <xf numFmtId="0" fontId="26" fillId="18" borderId="155" xfId="0" applyFont="1" applyFill="1" applyBorder="1" applyAlignment="1">
      <alignment horizontal="center" vertical="center" shrinkToFit="1"/>
    </xf>
    <xf numFmtId="0" fontId="26" fillId="18" borderId="78" xfId="0" applyFont="1" applyFill="1" applyBorder="1" applyAlignment="1">
      <alignment horizontal="center" vertical="center" shrinkToFit="1"/>
    </xf>
    <xf numFmtId="0" fontId="23" fillId="18" borderId="0" xfId="28" applyFill="1" applyBorder="1" applyAlignment="1" applyProtection="1">
      <alignment horizontal="center" vertical="center" shrinkToFit="1"/>
    </xf>
    <xf numFmtId="0" fontId="23" fillId="18" borderId="147" xfId="28" applyFill="1" applyBorder="1" applyAlignment="1" applyProtection="1">
      <alignment horizontal="center" vertical="center" shrinkToFit="1"/>
    </xf>
    <xf numFmtId="0" fontId="23" fillId="18" borderId="78" xfId="28" applyFill="1" applyBorder="1" applyAlignment="1" applyProtection="1">
      <alignment horizontal="center" vertical="center" shrinkToFit="1"/>
    </xf>
    <xf numFmtId="0" fontId="19" fillId="18" borderId="89" xfId="0" applyFont="1" applyFill="1" applyBorder="1" applyAlignment="1">
      <alignment horizontal="center" vertical="center" shrinkToFit="1"/>
    </xf>
    <xf numFmtId="0" fontId="19" fillId="18" borderId="17" xfId="0" applyFont="1" applyFill="1" applyBorder="1" applyAlignment="1">
      <alignment horizontal="center" vertical="center" shrinkToFit="1"/>
    </xf>
    <xf numFmtId="0" fontId="19" fillId="18" borderId="19" xfId="0" applyFont="1" applyFill="1" applyBorder="1" applyAlignment="1">
      <alignment horizontal="center" vertical="center" shrinkToFit="1"/>
    </xf>
    <xf numFmtId="0" fontId="19" fillId="18" borderId="91" xfId="0" applyFont="1" applyFill="1" applyBorder="1" applyAlignment="1">
      <alignment horizontal="center" vertical="center" shrinkToFit="1"/>
    </xf>
    <xf numFmtId="0" fontId="19" fillId="18" borderId="10" xfId="0" applyFont="1" applyFill="1" applyBorder="1" applyAlignment="1">
      <alignment horizontal="center" vertical="center" shrinkToFit="1"/>
    </xf>
    <xf numFmtId="0" fontId="19" fillId="18" borderId="20" xfId="0" applyFont="1" applyFill="1" applyBorder="1" applyAlignment="1">
      <alignment horizontal="center" vertical="center" shrinkToFit="1"/>
    </xf>
    <xf numFmtId="49" fontId="22" fillId="19" borderId="14" xfId="0" applyNumberFormat="1" applyFont="1" applyFill="1" applyBorder="1" applyAlignment="1" applyProtection="1">
      <alignment horizontal="center" vertical="center" shrinkToFit="1"/>
      <protection locked="0"/>
    </xf>
    <xf numFmtId="49" fontId="22" fillId="19" borderId="17" xfId="0" applyNumberFormat="1" applyFont="1" applyFill="1" applyBorder="1" applyAlignment="1" applyProtection="1">
      <alignment horizontal="center" vertical="center" shrinkToFit="1"/>
      <protection locked="0"/>
    </xf>
    <xf numFmtId="49" fontId="22" fillId="19" borderId="18" xfId="0" applyNumberFormat="1" applyFont="1" applyFill="1" applyBorder="1" applyAlignment="1" applyProtection="1">
      <alignment horizontal="center" vertical="center" shrinkToFit="1"/>
      <protection locked="0"/>
    </xf>
    <xf numFmtId="49" fontId="22" fillId="19" borderId="10" xfId="0" applyNumberFormat="1" applyFont="1" applyFill="1" applyBorder="1" applyAlignment="1" applyProtection="1">
      <alignment horizontal="center" vertical="center" shrinkToFit="1"/>
      <protection locked="0"/>
    </xf>
    <xf numFmtId="0" fontId="19" fillId="18" borderId="17" xfId="0" applyFont="1" applyFill="1" applyBorder="1" applyAlignment="1">
      <alignment horizontal="center" vertical="center"/>
    </xf>
    <xf numFmtId="0" fontId="19" fillId="18" borderId="10" xfId="0" applyFont="1" applyFill="1" applyBorder="1" applyAlignment="1">
      <alignment horizontal="center" vertical="center"/>
    </xf>
    <xf numFmtId="49" fontId="22" fillId="19" borderId="19" xfId="0" applyNumberFormat="1" applyFont="1" applyFill="1" applyBorder="1" applyAlignment="1" applyProtection="1">
      <alignment horizontal="center" vertical="center" shrinkToFit="1"/>
      <protection locked="0"/>
    </xf>
    <xf numFmtId="49" fontId="22" fillId="19" borderId="20" xfId="0" applyNumberFormat="1" applyFont="1" applyFill="1" applyBorder="1" applyAlignment="1" applyProtection="1">
      <alignment horizontal="center" vertical="center" shrinkToFit="1"/>
      <protection locked="0"/>
    </xf>
    <xf numFmtId="0" fontId="19" fillId="18" borderId="14" xfId="0" applyFont="1" applyFill="1" applyBorder="1" applyAlignment="1">
      <alignment horizontal="center" vertical="center" shrinkToFit="1"/>
    </xf>
    <xf numFmtId="0" fontId="19" fillId="18" borderId="18" xfId="0" applyFont="1" applyFill="1" applyBorder="1" applyAlignment="1">
      <alignment horizontal="center" vertical="center" shrinkToFit="1"/>
    </xf>
    <xf numFmtId="0" fontId="22" fillId="19" borderId="14" xfId="0" applyFont="1" applyFill="1" applyBorder="1" applyAlignment="1" applyProtection="1">
      <alignment horizontal="center" vertical="center" shrinkToFit="1"/>
      <protection locked="0"/>
    </xf>
    <xf numFmtId="0" fontId="22" fillId="19" borderId="17" xfId="0" applyFont="1" applyFill="1" applyBorder="1" applyAlignment="1" applyProtection="1">
      <alignment horizontal="center" vertical="center" shrinkToFit="1"/>
      <protection locked="0"/>
    </xf>
    <xf numFmtId="0" fontId="22" fillId="19" borderId="30" xfId="0" applyFont="1" applyFill="1" applyBorder="1" applyAlignment="1" applyProtection="1">
      <alignment horizontal="center" vertical="center" shrinkToFit="1"/>
      <protection locked="0"/>
    </xf>
    <xf numFmtId="0" fontId="19" fillId="18" borderId="89" xfId="0" applyFont="1" applyFill="1" applyBorder="1" applyAlignment="1">
      <alignment horizontal="center" wrapText="1" shrinkToFit="1"/>
    </xf>
    <xf numFmtId="0" fontId="19" fillId="18" borderId="17" xfId="0" applyFont="1" applyFill="1" applyBorder="1" applyAlignment="1">
      <alignment horizontal="center" wrapText="1" shrinkToFit="1"/>
    </xf>
    <xf numFmtId="0" fontId="19" fillId="18" borderId="19" xfId="0" applyFont="1" applyFill="1" applyBorder="1" applyAlignment="1">
      <alignment horizontal="center" wrapText="1" shrinkToFit="1"/>
    </xf>
    <xf numFmtId="0" fontId="30" fillId="19" borderId="14" xfId="28" applyFont="1" applyFill="1" applyBorder="1" applyAlignment="1" applyProtection="1">
      <alignment horizontal="left" vertical="center" shrinkToFit="1"/>
      <protection locked="0"/>
    </xf>
    <xf numFmtId="0" fontId="30" fillId="19" borderId="17" xfId="28" applyFont="1" applyFill="1" applyBorder="1" applyAlignment="1" applyProtection="1">
      <alignment horizontal="left" vertical="center" shrinkToFit="1"/>
      <protection locked="0"/>
    </xf>
    <xf numFmtId="0" fontId="30" fillId="19" borderId="30" xfId="28" applyFont="1" applyFill="1" applyBorder="1" applyAlignment="1" applyProtection="1">
      <alignment horizontal="left" vertical="center" shrinkToFit="1"/>
      <protection locked="0"/>
    </xf>
    <xf numFmtId="0" fontId="30" fillId="19" borderId="18" xfId="28" applyFont="1" applyFill="1" applyBorder="1" applyAlignment="1" applyProtection="1">
      <alignment horizontal="left" vertical="center" shrinkToFit="1"/>
      <protection locked="0"/>
    </xf>
    <xf numFmtId="0" fontId="30" fillId="19" borderId="10" xfId="28" applyFont="1" applyFill="1" applyBorder="1" applyAlignment="1" applyProtection="1">
      <alignment horizontal="left" vertical="center" shrinkToFit="1"/>
      <protection locked="0"/>
    </xf>
    <xf numFmtId="0" fontId="30" fillId="19" borderId="31" xfId="28" applyFont="1" applyFill="1" applyBorder="1" applyAlignment="1" applyProtection="1">
      <alignment horizontal="left" vertical="center" shrinkToFit="1"/>
      <protection locked="0"/>
    </xf>
    <xf numFmtId="0" fontId="19" fillId="18" borderId="12" xfId="0" applyFont="1" applyFill="1" applyBorder="1" applyAlignment="1">
      <alignment horizontal="center" vertical="center" shrinkToFit="1"/>
    </xf>
    <xf numFmtId="0" fontId="19" fillId="18" borderId="15" xfId="0" applyFont="1" applyFill="1" applyBorder="1" applyAlignment="1">
      <alignment horizontal="center" vertical="center" shrinkToFit="1"/>
    </xf>
    <xf numFmtId="0" fontId="19" fillId="18" borderId="48" xfId="0" applyFont="1" applyFill="1" applyBorder="1" applyAlignment="1">
      <alignment horizontal="center" vertical="center" shrinkToFit="1"/>
    </xf>
    <xf numFmtId="0" fontId="19" fillId="18" borderId="51" xfId="0" applyFont="1" applyFill="1" applyBorder="1" applyAlignment="1">
      <alignment horizontal="center" vertical="center" shrinkToFit="1"/>
    </xf>
    <xf numFmtId="0" fontId="19" fillId="18" borderId="50" xfId="0" applyFont="1" applyFill="1" applyBorder="1" applyAlignment="1">
      <alignment horizontal="center" vertical="center" shrinkToFit="1"/>
    </xf>
    <xf numFmtId="0" fontId="27" fillId="20" borderId="94" xfId="0" applyFont="1" applyFill="1" applyBorder="1" applyAlignment="1">
      <alignment horizontal="center" vertical="center"/>
    </xf>
    <xf numFmtId="0" fontId="27" fillId="20" borderId="95" xfId="0" applyFont="1" applyFill="1" applyBorder="1" applyAlignment="1">
      <alignment horizontal="center" vertical="center"/>
    </xf>
    <xf numFmtId="0" fontId="27" fillId="20" borderId="96" xfId="0" applyFont="1" applyFill="1" applyBorder="1" applyAlignment="1">
      <alignment horizontal="center" vertical="center"/>
    </xf>
    <xf numFmtId="0" fontId="35" fillId="18" borderId="69" xfId="0" applyFont="1" applyFill="1" applyBorder="1" applyAlignment="1">
      <alignment horizontal="left" vertical="center" wrapText="1"/>
    </xf>
    <xf numFmtId="0" fontId="35" fillId="18" borderId="17" xfId="0" applyFont="1" applyFill="1" applyBorder="1" applyAlignment="1">
      <alignment horizontal="left" vertical="center" wrapText="1"/>
    </xf>
    <xf numFmtId="0" fontId="35" fillId="18" borderId="70" xfId="0" applyFont="1" applyFill="1" applyBorder="1" applyAlignment="1">
      <alignment horizontal="left" vertical="center" wrapText="1"/>
    </xf>
    <xf numFmtId="0" fontId="35" fillId="18" borderId="21" xfId="0" applyFont="1" applyFill="1" applyBorder="1" applyAlignment="1">
      <alignment horizontal="left" vertical="center" wrapText="1"/>
    </xf>
    <xf numFmtId="0" fontId="35" fillId="18" borderId="0" xfId="0" applyFont="1" applyFill="1" applyAlignment="1">
      <alignment horizontal="left" vertical="center" wrapText="1"/>
    </xf>
    <xf numFmtId="0" fontId="35" fillId="18" borderId="22" xfId="0" applyFont="1" applyFill="1" applyBorder="1" applyAlignment="1">
      <alignment horizontal="left" vertical="center" wrapText="1"/>
    </xf>
    <xf numFmtId="0" fontId="35" fillId="18" borderId="23" xfId="0" applyFont="1" applyFill="1" applyBorder="1" applyAlignment="1">
      <alignment horizontal="left" vertical="center" wrapText="1"/>
    </xf>
    <xf numFmtId="0" fontId="35" fillId="18" borderId="24" xfId="0" applyFont="1" applyFill="1" applyBorder="1" applyAlignment="1">
      <alignment horizontal="left" vertical="center" wrapText="1"/>
    </xf>
    <xf numFmtId="0" fontId="35" fillId="18" borderId="25" xfId="0" applyFont="1" applyFill="1" applyBorder="1" applyAlignment="1">
      <alignment horizontal="left" vertical="center" wrapText="1"/>
    </xf>
    <xf numFmtId="0" fontId="22" fillId="19" borderId="14" xfId="0" applyFont="1" applyFill="1" applyBorder="1" applyAlignment="1" applyProtection="1">
      <alignment horizontal="left" vertical="center" shrinkToFit="1"/>
      <protection locked="0"/>
    </xf>
    <xf numFmtId="0" fontId="22" fillId="19" borderId="17" xfId="0" applyFont="1" applyFill="1" applyBorder="1" applyAlignment="1" applyProtection="1">
      <alignment horizontal="left" vertical="center" shrinkToFit="1"/>
      <protection locked="0"/>
    </xf>
    <xf numFmtId="0" fontId="22" fillId="19" borderId="30" xfId="0" applyFont="1" applyFill="1" applyBorder="1" applyAlignment="1" applyProtection="1">
      <alignment horizontal="left" vertical="center" shrinkToFit="1"/>
      <protection locked="0"/>
    </xf>
    <xf numFmtId="0" fontId="22" fillId="19" borderId="18" xfId="0" applyFont="1" applyFill="1" applyBorder="1" applyAlignment="1" applyProtection="1">
      <alignment horizontal="left" vertical="center" shrinkToFit="1"/>
      <protection locked="0"/>
    </xf>
    <xf numFmtId="0" fontId="22" fillId="19" borderId="10" xfId="0" applyFont="1" applyFill="1" applyBorder="1" applyAlignment="1" applyProtection="1">
      <alignment horizontal="left" vertical="center" shrinkToFit="1"/>
      <protection locked="0"/>
    </xf>
    <xf numFmtId="0" fontId="22" fillId="19" borderId="31" xfId="0" applyFont="1" applyFill="1" applyBorder="1" applyAlignment="1" applyProtection="1">
      <alignment horizontal="left" vertical="center" shrinkToFit="1"/>
      <protection locked="0"/>
    </xf>
    <xf numFmtId="0" fontId="22" fillId="18" borderId="94" xfId="0" applyFont="1" applyFill="1" applyBorder="1" applyAlignment="1">
      <alignment horizontal="center" vertical="center"/>
    </xf>
    <xf numFmtId="0" fontId="22" fillId="18" borderId="95" xfId="0" applyFont="1" applyFill="1" applyBorder="1" applyAlignment="1">
      <alignment horizontal="center" vertical="center"/>
    </xf>
    <xf numFmtId="0" fontId="22" fillId="18" borderId="96" xfId="0" applyFont="1" applyFill="1" applyBorder="1" applyAlignment="1">
      <alignment horizontal="center" vertical="center"/>
    </xf>
    <xf numFmtId="0" fontId="19" fillId="18" borderId="99" xfId="0" applyFont="1" applyFill="1" applyBorder="1" applyAlignment="1">
      <alignment horizontal="center" vertical="center" shrinkToFit="1"/>
    </xf>
    <xf numFmtId="0" fontId="19" fillId="18" borderId="98" xfId="0" applyFont="1" applyFill="1" applyBorder="1" applyAlignment="1">
      <alignment horizontal="center" vertical="center" shrinkToFit="1"/>
    </xf>
    <xf numFmtId="0" fontId="19" fillId="18" borderId="176" xfId="0" applyFont="1" applyFill="1" applyBorder="1" applyAlignment="1">
      <alignment horizontal="center" vertical="center" shrinkToFit="1"/>
    </xf>
    <xf numFmtId="0" fontId="19" fillId="18" borderId="29" xfId="0" applyFont="1" applyFill="1" applyBorder="1" applyAlignment="1">
      <alignment horizontal="center" vertical="center" shrinkToFit="1"/>
    </xf>
    <xf numFmtId="49" fontId="22" fillId="19" borderId="30" xfId="0" applyNumberFormat="1" applyFont="1" applyFill="1" applyBorder="1" applyAlignment="1" applyProtection="1">
      <alignment horizontal="center" vertical="center" shrinkToFit="1"/>
      <protection locked="0"/>
    </xf>
    <xf numFmtId="49" fontId="22" fillId="19" borderId="29" xfId="0" applyNumberFormat="1" applyFont="1" applyFill="1" applyBorder="1" applyAlignment="1" applyProtection="1">
      <alignment horizontal="center" vertical="center" shrinkToFit="1"/>
      <protection locked="0"/>
    </xf>
    <xf numFmtId="49" fontId="22" fillId="19" borderId="43" xfId="0" applyNumberFormat="1" applyFont="1" applyFill="1" applyBorder="1" applyAlignment="1" applyProtection="1">
      <alignment horizontal="center" vertical="center" shrinkToFit="1"/>
      <protection locked="0"/>
    </xf>
    <xf numFmtId="0" fontId="19" fillId="18" borderId="100" xfId="0" applyFont="1" applyFill="1" applyBorder="1" applyAlignment="1">
      <alignment horizontal="center" vertical="center" shrinkToFit="1"/>
    </xf>
    <xf numFmtId="49" fontId="22" fillId="19" borderId="99" xfId="0" applyNumberFormat="1" applyFont="1" applyFill="1" applyBorder="1" applyAlignment="1" applyProtection="1">
      <alignment horizontal="center" vertical="center" shrinkToFit="1"/>
      <protection locked="0"/>
    </xf>
    <xf numFmtId="0" fontId="22" fillId="18" borderId="17" xfId="0" applyFont="1" applyFill="1" applyBorder="1" applyAlignment="1">
      <alignment horizontal="center" vertical="center" shrinkToFit="1"/>
    </xf>
    <xf numFmtId="0" fontId="22" fillId="18" borderId="29" xfId="0" applyFont="1" applyFill="1" applyBorder="1" applyAlignment="1">
      <alignment horizontal="center" vertical="center" shrinkToFit="1"/>
    </xf>
    <xf numFmtId="0" fontId="19" fillId="18" borderId="29" xfId="0" applyFont="1" applyFill="1" applyBorder="1" applyAlignment="1">
      <alignment horizontal="center" vertical="center"/>
    </xf>
    <xf numFmtId="49" fontId="22" fillId="19" borderId="98" xfId="0" applyNumberFormat="1" applyFont="1" applyFill="1" applyBorder="1" applyAlignment="1" applyProtection="1">
      <alignment horizontal="center" vertical="center" shrinkToFit="1"/>
      <protection locked="0"/>
    </xf>
    <xf numFmtId="0" fontId="19" fillId="19" borderId="79" xfId="0" applyFont="1" applyFill="1" applyBorder="1" applyAlignment="1" applyProtection="1">
      <alignment horizontal="center" vertical="center" shrinkToFit="1"/>
      <protection locked="0"/>
    </xf>
    <xf numFmtId="0" fontId="19" fillId="19" borderId="78" xfId="0" applyFont="1" applyFill="1" applyBorder="1" applyAlignment="1" applyProtection="1">
      <alignment horizontal="center" vertical="center" shrinkToFit="1"/>
      <protection locked="0"/>
    </xf>
    <xf numFmtId="0" fontId="19" fillId="19" borderId="76" xfId="0" applyFont="1" applyFill="1" applyBorder="1" applyAlignment="1" applyProtection="1">
      <alignment horizontal="center" vertical="center" shrinkToFit="1"/>
      <protection locked="0"/>
    </xf>
    <xf numFmtId="0" fontId="19" fillId="19" borderId="103" xfId="0" applyFont="1" applyFill="1" applyBorder="1" applyAlignment="1" applyProtection="1">
      <alignment horizontal="center" vertical="center" shrinkToFit="1"/>
      <protection locked="0"/>
    </xf>
    <xf numFmtId="0" fontId="19" fillId="19" borderId="81" xfId="0" applyFont="1" applyFill="1" applyBorder="1" applyAlignment="1" applyProtection="1">
      <alignment horizontal="center" vertical="center" shrinkToFit="1"/>
      <protection locked="0"/>
    </xf>
    <xf numFmtId="0" fontId="19" fillId="19" borderId="82" xfId="0" applyFont="1" applyFill="1" applyBorder="1" applyAlignment="1" applyProtection="1">
      <alignment horizontal="center" vertical="center" shrinkToFit="1"/>
      <protection locked="0"/>
    </xf>
    <xf numFmtId="0" fontId="19" fillId="19" borderId="113" xfId="0" applyFont="1" applyFill="1" applyBorder="1" applyAlignment="1" applyProtection="1">
      <alignment horizontal="center" vertical="center" shrinkToFit="1"/>
      <protection locked="0"/>
    </xf>
    <xf numFmtId="0" fontId="19" fillId="19" borderId="114" xfId="0" applyFont="1" applyFill="1" applyBorder="1" applyAlignment="1" applyProtection="1">
      <alignment horizontal="center" vertical="center" shrinkToFit="1"/>
      <protection locked="0"/>
    </xf>
    <xf numFmtId="0" fontId="19" fillId="19" borderId="116" xfId="0" applyFont="1" applyFill="1" applyBorder="1" applyAlignment="1" applyProtection="1">
      <alignment horizontal="center" vertical="center" shrinkToFit="1"/>
      <protection locked="0"/>
    </xf>
    <xf numFmtId="0" fontId="19" fillId="19" borderId="115" xfId="0" applyFont="1" applyFill="1" applyBorder="1" applyAlignment="1" applyProtection="1">
      <alignment horizontal="center" vertical="center" shrinkToFit="1"/>
      <protection locked="0"/>
    </xf>
    <xf numFmtId="0" fontId="19" fillId="19" borderId="112" xfId="0" applyFont="1" applyFill="1" applyBorder="1" applyAlignment="1" applyProtection="1">
      <alignment horizontal="center" vertical="center" shrinkToFit="1"/>
      <protection locked="0"/>
    </xf>
    <xf numFmtId="0" fontId="19" fillId="19" borderId="117" xfId="0" applyFont="1" applyFill="1" applyBorder="1" applyAlignment="1" applyProtection="1">
      <alignment horizontal="center" vertical="center" shrinkToFit="1"/>
      <protection locked="0"/>
    </xf>
    <xf numFmtId="0" fontId="19" fillId="19" borderId="158" xfId="0" applyFont="1" applyFill="1" applyBorder="1" applyAlignment="1" applyProtection="1">
      <alignment horizontal="center" vertical="center" shrinkToFit="1"/>
      <protection locked="0"/>
    </xf>
    <xf numFmtId="0" fontId="19" fillId="19" borderId="159" xfId="0" applyFont="1" applyFill="1" applyBorder="1" applyAlignment="1" applyProtection="1">
      <alignment horizontal="center" vertical="center" shrinkToFit="1"/>
      <protection locked="0"/>
    </xf>
    <xf numFmtId="0" fontId="22" fillId="19" borderId="104" xfId="0" applyFont="1" applyFill="1" applyBorder="1" applyAlignment="1" applyProtection="1">
      <alignment horizontal="center" vertical="center" shrinkToFit="1"/>
      <protection locked="0"/>
    </xf>
    <xf numFmtId="0" fontId="22" fillId="19" borderId="105" xfId="0" applyFont="1" applyFill="1" applyBorder="1" applyAlignment="1" applyProtection="1">
      <alignment horizontal="center" vertical="center" shrinkToFit="1"/>
      <protection locked="0"/>
    </xf>
    <xf numFmtId="0" fontId="22" fillId="19" borderId="84" xfId="0" applyFont="1" applyFill="1" applyBorder="1" applyAlignment="1" applyProtection="1">
      <alignment horizontal="center" vertical="center" shrinkToFit="1"/>
      <protection locked="0"/>
    </xf>
    <xf numFmtId="0" fontId="22" fillId="19" borderId="108" xfId="0" applyFont="1" applyFill="1" applyBorder="1" applyAlignment="1" applyProtection="1">
      <alignment horizontal="center" vertical="center" shrinkToFit="1"/>
      <protection locked="0"/>
    </xf>
    <xf numFmtId="0" fontId="22" fillId="19" borderId="45" xfId="0" applyFont="1" applyFill="1" applyBorder="1" applyAlignment="1" applyProtection="1">
      <alignment horizontal="center" vertical="center" shrinkToFit="1"/>
      <protection locked="0"/>
    </xf>
    <xf numFmtId="0" fontId="19" fillId="18" borderId="177" xfId="0" applyFont="1" applyFill="1" applyBorder="1" applyAlignment="1">
      <alignment horizontal="center" vertical="center" shrinkToFit="1"/>
    </xf>
    <xf numFmtId="0" fontId="22" fillId="19" borderId="44" xfId="0" applyFont="1" applyFill="1" applyBorder="1" applyAlignment="1" applyProtection="1">
      <alignment horizontal="center" vertical="center" shrinkToFit="1"/>
      <protection locked="0"/>
    </xf>
    <xf numFmtId="0" fontId="22" fillId="19" borderId="107" xfId="0" applyFont="1" applyFill="1" applyBorder="1" applyAlignment="1" applyProtection="1">
      <alignment horizontal="center" vertical="center" shrinkToFit="1"/>
      <protection locked="0"/>
    </xf>
    <xf numFmtId="0" fontId="22" fillId="19" borderId="106" xfId="0" applyFont="1" applyFill="1" applyBorder="1" applyAlignment="1" applyProtection="1">
      <alignment horizontal="center" vertical="center" shrinkToFit="1"/>
      <protection locked="0"/>
    </xf>
    <xf numFmtId="0" fontId="0" fillId="18" borderId="12" xfId="0" applyFill="1" applyBorder="1" applyAlignment="1">
      <alignment horizontal="center" vertical="center"/>
    </xf>
    <xf numFmtId="0" fontId="0" fillId="18" borderId="46" xfId="0" applyFill="1" applyBorder="1" applyAlignment="1">
      <alignment horizontal="center" vertical="center"/>
    </xf>
    <xf numFmtId="0" fontId="22" fillId="19" borderId="47" xfId="0" applyFont="1" applyFill="1" applyBorder="1" applyAlignment="1" applyProtection="1">
      <alignment horizontal="center" vertical="center" shrinkToFit="1"/>
      <protection locked="0"/>
    </xf>
    <xf numFmtId="0" fontId="22" fillId="19" borderId="16" xfId="0" applyFont="1" applyFill="1" applyBorder="1" applyAlignment="1" applyProtection="1">
      <alignment horizontal="center" vertical="center" shrinkToFit="1"/>
      <protection locked="0"/>
    </xf>
    <xf numFmtId="0" fontId="22" fillId="19" borderId="28" xfId="0" applyFont="1" applyFill="1" applyBorder="1" applyAlignment="1" applyProtection="1">
      <alignment horizontal="center" vertical="center" shrinkToFit="1"/>
      <protection locked="0"/>
    </xf>
    <xf numFmtId="0" fontId="22" fillId="19" borderId="67" xfId="0" applyFont="1" applyFill="1" applyBorder="1" applyAlignment="1" applyProtection="1">
      <alignment horizontal="center" vertical="center" shrinkToFit="1"/>
      <protection locked="0"/>
    </xf>
    <xf numFmtId="0" fontId="22" fillId="19" borderId="15" xfId="0" applyFont="1" applyFill="1" applyBorder="1" applyAlignment="1" applyProtection="1">
      <alignment horizontal="center" vertical="center" shrinkToFit="1"/>
      <protection locked="0"/>
    </xf>
    <xf numFmtId="0" fontId="22" fillId="19" borderId="12" xfId="0" applyFont="1" applyFill="1" applyBorder="1" applyAlignment="1" applyProtection="1">
      <alignment horizontal="center" vertical="center" shrinkToFit="1"/>
      <protection locked="0"/>
    </xf>
    <xf numFmtId="0" fontId="22" fillId="19" borderId="88" xfId="0" applyFont="1" applyFill="1" applyBorder="1" applyAlignment="1" applyProtection="1">
      <alignment horizontal="center" vertical="center" shrinkToFit="1"/>
      <protection locked="0"/>
    </xf>
    <xf numFmtId="0" fontId="22" fillId="19" borderId="46" xfId="0" applyFont="1" applyFill="1" applyBorder="1" applyAlignment="1" applyProtection="1">
      <alignment horizontal="center" vertical="center" shrinkToFit="1"/>
      <protection locked="0"/>
    </xf>
    <xf numFmtId="0" fontId="22" fillId="19" borderId="86" xfId="0" applyFont="1" applyFill="1" applyBorder="1" applyAlignment="1" applyProtection="1">
      <alignment horizontal="center" vertical="center" shrinkToFit="1"/>
      <protection locked="0"/>
    </xf>
    <xf numFmtId="0" fontId="22" fillId="19" borderId="110" xfId="0" applyFont="1" applyFill="1" applyBorder="1" applyAlignment="1" applyProtection="1">
      <alignment horizontal="center" vertical="center" shrinkToFit="1"/>
      <protection locked="0"/>
    </xf>
    <xf numFmtId="0" fontId="22" fillId="19" borderId="65" xfId="0" applyFont="1" applyFill="1" applyBorder="1" applyAlignment="1" applyProtection="1">
      <alignment horizontal="center" vertical="center" shrinkToFit="1"/>
      <protection locked="0"/>
    </xf>
    <xf numFmtId="0" fontId="22" fillId="19" borderId="51" xfId="0" applyFont="1" applyFill="1" applyBorder="1" applyAlignment="1" applyProtection="1">
      <alignment horizontal="center" vertical="center" shrinkToFit="1"/>
      <protection locked="0"/>
    </xf>
    <xf numFmtId="0" fontId="22" fillId="19" borderId="50" xfId="0" applyFont="1" applyFill="1" applyBorder="1" applyAlignment="1" applyProtection="1">
      <alignment horizontal="center" vertical="center" shrinkToFit="1"/>
      <protection locked="0"/>
    </xf>
    <xf numFmtId="0" fontId="22" fillId="19" borderId="48" xfId="0" applyFont="1" applyFill="1" applyBorder="1" applyAlignment="1" applyProtection="1">
      <alignment horizontal="center" vertical="center" shrinkToFit="1"/>
      <protection locked="0"/>
    </xf>
    <xf numFmtId="0" fontId="22" fillId="19" borderId="66" xfId="0" applyFont="1" applyFill="1" applyBorder="1" applyAlignment="1" applyProtection="1">
      <alignment horizontal="center" vertical="center" shrinkToFit="1"/>
      <protection locked="0"/>
    </xf>
    <xf numFmtId="0" fontId="22" fillId="19" borderId="64" xfId="0" applyFont="1" applyFill="1" applyBorder="1" applyAlignment="1" applyProtection="1">
      <alignment horizontal="center" vertical="center" shrinkToFit="1"/>
      <protection locked="0"/>
    </xf>
    <xf numFmtId="0" fontId="33" fillId="0" borderId="0" xfId="0" applyFont="1" applyAlignment="1">
      <alignment horizontal="right" vertical="center" shrinkToFit="1"/>
    </xf>
    <xf numFmtId="0" fontId="22" fillId="19" borderId="49" xfId="0" applyFont="1" applyFill="1" applyBorder="1" applyAlignment="1" applyProtection="1">
      <alignment horizontal="center" vertical="center" shrinkToFit="1"/>
      <protection locked="0"/>
    </xf>
    <xf numFmtId="0" fontId="22" fillId="19" borderId="109" xfId="0" applyFont="1" applyFill="1" applyBorder="1" applyAlignment="1" applyProtection="1">
      <alignment horizontal="center" vertical="center" shrinkToFit="1"/>
      <protection locked="0"/>
    </xf>
    <xf numFmtId="0" fontId="22" fillId="19" borderId="87" xfId="0" applyFont="1" applyFill="1" applyBorder="1" applyAlignment="1" applyProtection="1">
      <alignment horizontal="center" vertical="center" shrinkToFit="1"/>
      <protection locked="0"/>
    </xf>
    <xf numFmtId="0" fontId="22" fillId="19" borderId="111" xfId="0" applyFont="1" applyFill="1" applyBorder="1" applyAlignment="1" applyProtection="1">
      <alignment horizontal="center" vertical="center" shrinkToFit="1"/>
      <protection locked="0"/>
    </xf>
    <xf numFmtId="0" fontId="32" fillId="18" borderId="0" xfId="0" applyFont="1" applyFill="1" applyAlignment="1">
      <alignment horizontal="center" vertical="center"/>
    </xf>
    <xf numFmtId="176" fontId="53" fillId="18" borderId="175" xfId="0" applyNumberFormat="1" applyFont="1" applyFill="1" applyBorder="1" applyAlignment="1">
      <alignment horizontal="center" vertical="center"/>
    </xf>
    <xf numFmtId="176" fontId="53" fillId="18" borderId="62" xfId="0" applyNumberFormat="1" applyFont="1" applyFill="1" applyBorder="1" applyAlignment="1">
      <alignment horizontal="center" vertical="center"/>
    </xf>
    <xf numFmtId="176" fontId="53" fillId="18" borderId="150" xfId="0" applyNumberFormat="1" applyFont="1" applyFill="1" applyBorder="1" applyAlignment="1">
      <alignment horizontal="center" vertical="center"/>
    </xf>
    <xf numFmtId="176" fontId="53" fillId="18" borderId="141" xfId="0" applyNumberFormat="1" applyFont="1" applyFill="1" applyBorder="1" applyAlignment="1">
      <alignment horizontal="center" vertical="center"/>
    </xf>
    <xf numFmtId="176" fontId="53" fillId="18" borderId="13" xfId="0" applyNumberFormat="1" applyFont="1" applyFill="1" applyBorder="1" applyAlignment="1">
      <alignment horizontal="center" vertical="center"/>
    </xf>
    <xf numFmtId="176" fontId="53" fillId="18" borderId="149" xfId="0" applyNumberFormat="1" applyFont="1" applyFill="1" applyBorder="1" applyAlignment="1">
      <alignment horizontal="center" vertical="center"/>
    </xf>
    <xf numFmtId="176" fontId="53" fillId="18" borderId="144" xfId="0" applyNumberFormat="1" applyFont="1" applyFill="1" applyBorder="1" applyAlignment="1">
      <alignment horizontal="center" vertical="center"/>
    </xf>
    <xf numFmtId="176" fontId="53" fillId="18" borderId="63" xfId="0" applyNumberFormat="1" applyFont="1" applyFill="1" applyBorder="1" applyAlignment="1">
      <alignment horizontal="center" vertical="center"/>
    </xf>
    <xf numFmtId="176" fontId="53" fillId="18" borderId="137" xfId="0" applyNumberFormat="1" applyFont="1" applyFill="1" applyBorder="1" applyAlignment="1">
      <alignment horizontal="center" vertical="center"/>
    </xf>
    <xf numFmtId="0" fontId="42" fillId="22" borderId="148" xfId="0" applyFont="1" applyFill="1" applyBorder="1" applyAlignment="1">
      <alignment horizontal="center" vertical="center" shrinkToFit="1"/>
    </xf>
    <xf numFmtId="0" fontId="42" fillId="22" borderId="59" xfId="0" applyFont="1" applyFill="1" applyBorder="1" applyAlignment="1">
      <alignment horizontal="center" vertical="center" shrinkToFit="1"/>
    </xf>
    <xf numFmtId="0" fontId="42" fillId="22" borderId="136"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13" xfId="0" applyBorder="1" applyAlignment="1">
      <alignment horizontal="center" vertical="center" shrinkToFit="1"/>
    </xf>
    <xf numFmtId="0" fontId="0" fillId="0" borderId="132" xfId="0" applyBorder="1" applyAlignment="1">
      <alignment horizontal="center" vertical="center" shrinkToFit="1"/>
    </xf>
    <xf numFmtId="0" fontId="43" fillId="18" borderId="139" xfId="0" applyFont="1" applyFill="1" applyBorder="1" applyAlignment="1">
      <alignment horizontal="center" vertical="center"/>
    </xf>
    <xf numFmtId="0" fontId="43" fillId="18" borderId="62" xfId="0" applyFont="1" applyFill="1" applyBorder="1" applyAlignment="1">
      <alignment horizontal="center" vertical="center"/>
    </xf>
    <xf numFmtId="0" fontId="43" fillId="18" borderId="18" xfId="0" applyFont="1" applyFill="1" applyBorder="1" applyAlignment="1">
      <alignment horizontal="center" vertical="center"/>
    </xf>
    <xf numFmtId="0" fontId="43" fillId="18" borderId="130" xfId="0" applyFont="1" applyFill="1" applyBorder="1" applyAlignment="1">
      <alignment horizontal="center" vertical="center"/>
    </xf>
    <xf numFmtId="0" fontId="43" fillId="18" borderId="13" xfId="0" applyFont="1" applyFill="1" applyBorder="1" applyAlignment="1">
      <alignment horizontal="center" vertical="center"/>
    </xf>
    <xf numFmtId="0" fontId="43" fillId="18" borderId="12" xfId="0" applyFont="1" applyFill="1" applyBorder="1" applyAlignment="1">
      <alignment horizontal="center" vertical="center"/>
    </xf>
    <xf numFmtId="0" fontId="43" fillId="18" borderId="131" xfId="0" applyFont="1" applyFill="1" applyBorder="1" applyAlignment="1">
      <alignment horizontal="center" vertical="center"/>
    </xf>
    <xf numFmtId="0" fontId="43" fillId="18" borderId="132" xfId="0" applyFont="1" applyFill="1" applyBorder="1" applyAlignment="1">
      <alignment horizontal="center" vertical="center"/>
    </xf>
    <xf numFmtId="0" fontId="43" fillId="18" borderId="133" xfId="0" applyFont="1" applyFill="1" applyBorder="1" applyAlignment="1">
      <alignment horizontal="center" vertical="center"/>
    </xf>
    <xf numFmtId="0" fontId="13" fillId="18" borderId="14" xfId="0" applyFont="1" applyFill="1" applyBorder="1" applyAlignment="1">
      <alignment horizontal="center" vertical="center"/>
    </xf>
    <xf numFmtId="0" fontId="13" fillId="18" borderId="17" xfId="0" applyFont="1" applyFill="1" applyBorder="1" applyAlignment="1">
      <alignment horizontal="center" vertical="center"/>
    </xf>
    <xf numFmtId="0" fontId="13" fillId="18" borderId="18" xfId="0" applyFont="1" applyFill="1" applyBorder="1" applyAlignment="1">
      <alignment horizontal="center" vertical="center"/>
    </xf>
    <xf numFmtId="0" fontId="13" fillId="18" borderId="10" xfId="0" applyFont="1" applyFill="1" applyBorder="1" applyAlignment="1">
      <alignment horizontal="center" vertical="center"/>
    </xf>
    <xf numFmtId="0" fontId="13" fillId="18" borderId="138" xfId="0" applyFont="1" applyFill="1" applyBorder="1" applyAlignment="1">
      <alignment horizontal="center" vertical="center"/>
    </xf>
    <xf numFmtId="0" fontId="13" fillId="18" borderId="128" xfId="0" applyFont="1" applyFill="1" applyBorder="1" applyAlignment="1">
      <alignment horizontal="center" vertical="center"/>
    </xf>
    <xf numFmtId="0" fontId="0" fillId="0" borderId="136" xfId="0" applyBorder="1" applyAlignment="1">
      <alignment horizontal="center" vertical="center" shrinkToFit="1"/>
    </xf>
    <xf numFmtId="0" fontId="0" fillId="18" borderId="17" xfId="0" applyFill="1" applyBorder="1" applyAlignment="1">
      <alignment horizontal="left" vertical="center"/>
    </xf>
    <xf numFmtId="0" fontId="0" fillId="18" borderId="142" xfId="0" applyFill="1" applyBorder="1" applyAlignment="1">
      <alignment horizontal="left" vertical="center"/>
    </xf>
    <xf numFmtId="0" fontId="0" fillId="18" borderId="10" xfId="0" applyFill="1" applyBorder="1" applyAlignment="1">
      <alignment horizontal="left" vertical="center"/>
    </xf>
    <xf numFmtId="0" fontId="0" fillId="18" borderId="143" xfId="0" applyFill="1" applyBorder="1" applyAlignment="1">
      <alignment horizontal="left" vertical="center"/>
    </xf>
    <xf numFmtId="0" fontId="0" fillId="18" borderId="128" xfId="0" applyFill="1" applyBorder="1" applyAlignment="1">
      <alignment horizontal="left" vertical="center"/>
    </xf>
    <xf numFmtId="0" fontId="0" fillId="18" borderId="146" xfId="0" applyFill="1" applyBorder="1" applyAlignment="1">
      <alignment horizontal="left" vertical="center"/>
    </xf>
    <xf numFmtId="38" fontId="46" fillId="18" borderId="92" xfId="34" applyFont="1" applyFill="1" applyBorder="1" applyAlignment="1" applyProtection="1">
      <alignment horizontal="center" vertical="center"/>
    </xf>
    <xf numFmtId="38" fontId="46" fillId="18" borderId="85" xfId="34" applyFont="1" applyFill="1" applyBorder="1" applyAlignment="1" applyProtection="1">
      <alignment horizontal="center" vertical="center"/>
    </xf>
    <xf numFmtId="38" fontId="46" fillId="18" borderId="90" xfId="34" applyFont="1" applyFill="1" applyBorder="1" applyAlignment="1" applyProtection="1">
      <alignment horizontal="center" vertical="center"/>
    </xf>
    <xf numFmtId="38" fontId="46" fillId="18" borderId="0" xfId="34" applyFont="1" applyFill="1" applyBorder="1" applyAlignment="1" applyProtection="1">
      <alignment horizontal="center" vertical="center"/>
    </xf>
    <xf numFmtId="38" fontId="46" fillId="18" borderId="100" xfId="34" applyFont="1" applyFill="1" applyBorder="1" applyAlignment="1" applyProtection="1">
      <alignment horizontal="center" vertical="center"/>
    </xf>
    <xf numFmtId="38" fontId="46" fillId="18" borderId="29" xfId="34" applyFont="1" applyFill="1" applyBorder="1" applyAlignment="1" applyProtection="1">
      <alignment horizontal="center" vertical="center"/>
    </xf>
    <xf numFmtId="0" fontId="42" fillId="22" borderId="151" xfId="0" applyFont="1" applyFill="1" applyBorder="1" applyAlignment="1">
      <alignment horizontal="center" vertical="center" shrinkToFit="1"/>
    </xf>
    <xf numFmtId="0" fontId="42" fillId="22" borderId="152" xfId="0" applyFont="1" applyFill="1" applyBorder="1" applyAlignment="1">
      <alignment horizontal="center" vertical="center" shrinkToFit="1"/>
    </xf>
    <xf numFmtId="0" fontId="42" fillId="22" borderId="153" xfId="0" applyFont="1" applyFill="1" applyBorder="1" applyAlignment="1">
      <alignment horizontal="center" vertical="center" shrinkToFit="1"/>
    </xf>
    <xf numFmtId="0" fontId="19" fillId="18" borderId="54" xfId="0" applyFont="1" applyFill="1" applyBorder="1" applyAlignment="1">
      <alignment horizontal="center" vertical="center" shrinkToFit="1"/>
    </xf>
    <xf numFmtId="0" fontId="19" fillId="18" borderId="55" xfId="0" applyFont="1" applyFill="1" applyBorder="1" applyAlignment="1">
      <alignment horizontal="center" vertical="center" shrinkToFit="1"/>
    </xf>
    <xf numFmtId="0" fontId="19" fillId="18" borderId="56" xfId="0" applyFont="1" applyFill="1" applyBorder="1" applyAlignment="1">
      <alignment horizontal="center" vertical="center" shrinkToFit="1"/>
    </xf>
    <xf numFmtId="0" fontId="19" fillId="18" borderId="57" xfId="0" applyFont="1" applyFill="1" applyBorder="1" applyAlignment="1">
      <alignment horizontal="center" vertical="center" shrinkToFit="1"/>
    </xf>
    <xf numFmtId="0" fontId="19" fillId="19" borderId="32" xfId="0" applyFont="1" applyFill="1" applyBorder="1" applyAlignment="1" applyProtection="1">
      <alignment horizontal="center" vertical="center" shrinkToFit="1"/>
      <protection locked="0"/>
    </xf>
    <xf numFmtId="0" fontId="19" fillId="19" borderId="33" xfId="0" applyFont="1" applyFill="1" applyBorder="1" applyAlignment="1" applyProtection="1">
      <alignment horizontal="center" vertical="center" shrinkToFit="1"/>
      <protection locked="0"/>
    </xf>
    <xf numFmtId="0" fontId="19" fillId="19" borderId="34" xfId="0" applyFont="1" applyFill="1" applyBorder="1" applyAlignment="1" applyProtection="1">
      <alignment horizontal="center" vertical="center" shrinkToFit="1"/>
      <protection locked="0"/>
    </xf>
    <xf numFmtId="0" fontId="19" fillId="19" borderId="35" xfId="0" applyFont="1" applyFill="1" applyBorder="1" applyAlignment="1" applyProtection="1">
      <alignment horizontal="center" vertical="center" shrinkToFit="1"/>
      <protection locked="0"/>
    </xf>
    <xf numFmtId="0" fontId="19" fillId="19" borderId="36" xfId="0" applyFont="1" applyFill="1" applyBorder="1" applyAlignment="1" applyProtection="1">
      <alignment horizontal="center" vertical="center" shrinkToFit="1"/>
      <protection locked="0"/>
    </xf>
    <xf numFmtId="0" fontId="19" fillId="19" borderId="37" xfId="0" applyFont="1" applyFill="1" applyBorder="1" applyAlignment="1" applyProtection="1">
      <alignment horizontal="center" vertical="center" shrinkToFit="1"/>
      <protection locked="0"/>
    </xf>
    <xf numFmtId="0" fontId="43" fillId="18" borderId="124" xfId="0" applyFont="1" applyFill="1" applyBorder="1" applyAlignment="1">
      <alignment horizontal="center" vertical="center"/>
    </xf>
    <xf numFmtId="0" fontId="43" fillId="18" borderId="125" xfId="0" applyFont="1" applyFill="1" applyBorder="1" applyAlignment="1">
      <alignment horizontal="center" vertical="center"/>
    </xf>
    <xf numFmtId="0" fontId="43" fillId="18" borderId="134" xfId="0" applyFont="1" applyFill="1" applyBorder="1" applyAlignment="1">
      <alignment horizontal="center" vertical="center"/>
    </xf>
    <xf numFmtId="0" fontId="43" fillId="18" borderId="126" xfId="0" applyFont="1" applyFill="1" applyBorder="1" applyAlignment="1">
      <alignment horizontal="center" vertical="center"/>
    </xf>
    <xf numFmtId="0" fontId="43" fillId="18" borderId="0" xfId="0" applyFont="1" applyFill="1" applyAlignment="1">
      <alignment horizontal="center" vertical="center"/>
    </xf>
    <xf numFmtId="0" fontId="43" fillId="18" borderId="41" xfId="0" applyFont="1" applyFill="1" applyBorder="1" applyAlignment="1">
      <alignment horizontal="center" vertical="center"/>
    </xf>
    <xf numFmtId="0" fontId="43" fillId="18" borderId="127" xfId="0" applyFont="1" applyFill="1" applyBorder="1" applyAlignment="1">
      <alignment horizontal="center" vertical="center"/>
    </xf>
    <xf numFmtId="0" fontId="43" fillId="18" borderId="128" xfId="0" applyFont="1" applyFill="1" applyBorder="1" applyAlignment="1">
      <alignment horizontal="center" vertical="center"/>
    </xf>
    <xf numFmtId="0" fontId="43" fillId="18" borderId="135" xfId="0" applyFont="1" applyFill="1" applyBorder="1" applyAlignment="1">
      <alignment horizontal="center" vertical="center"/>
    </xf>
    <xf numFmtId="0" fontId="0" fillId="18" borderId="154" xfId="0" applyFill="1" applyBorder="1" applyAlignment="1">
      <alignment horizontal="center" vertical="center"/>
    </xf>
    <xf numFmtId="0" fontId="45" fillId="18" borderId="85" xfId="0" applyFont="1" applyFill="1" applyBorder="1" applyAlignment="1">
      <alignment horizontal="center" vertical="center"/>
    </xf>
    <xf numFmtId="0" fontId="45" fillId="18" borderId="122" xfId="0" applyFont="1" applyFill="1" applyBorder="1" applyAlignment="1">
      <alignment horizontal="center" vertical="center"/>
    </xf>
    <xf numFmtId="0" fontId="45" fillId="18" borderId="0" xfId="0" applyFont="1" applyFill="1" applyAlignment="1">
      <alignment horizontal="center" vertical="center"/>
    </xf>
    <xf numFmtId="0" fontId="45" fillId="18" borderId="41" xfId="0" applyFont="1" applyFill="1" applyBorder="1" applyAlignment="1">
      <alignment horizontal="center" vertical="center"/>
    </xf>
    <xf numFmtId="0" fontId="45" fillId="18" borderId="29" xfId="0" applyFont="1" applyFill="1" applyBorder="1" applyAlignment="1">
      <alignment horizontal="center" vertical="center"/>
    </xf>
    <xf numFmtId="0" fontId="45" fillId="18" borderId="43" xfId="0" applyFont="1" applyFill="1" applyBorder="1" applyAlignment="1">
      <alignment horizontal="center" vertical="center"/>
    </xf>
    <xf numFmtId="0" fontId="0" fillId="0" borderId="140"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141" xfId="0" applyBorder="1" applyAlignment="1">
      <alignment horizontal="center"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32" xfId="0" applyBorder="1" applyAlignment="1">
      <alignment horizontal="center" vertical="center"/>
    </xf>
    <xf numFmtId="177" fontId="53" fillId="18" borderId="141" xfId="0" applyNumberFormat="1" applyFont="1" applyFill="1" applyBorder="1" applyAlignment="1">
      <alignment horizontal="center" vertical="center"/>
    </xf>
    <xf numFmtId="177" fontId="53" fillId="18" borderId="13" xfId="0" applyNumberFormat="1" applyFont="1" applyFill="1" applyBorder="1" applyAlignment="1">
      <alignment horizontal="center" vertical="center"/>
    </xf>
    <xf numFmtId="177" fontId="53" fillId="18" borderId="149" xfId="0" applyNumberFormat="1" applyFont="1" applyFill="1" applyBorder="1" applyAlignment="1">
      <alignment horizontal="center" vertical="center"/>
    </xf>
    <xf numFmtId="177" fontId="53" fillId="18" borderId="144" xfId="0" applyNumberFormat="1" applyFont="1" applyFill="1" applyBorder="1" applyAlignment="1">
      <alignment horizontal="center" vertical="center"/>
    </xf>
    <xf numFmtId="177" fontId="53" fillId="18" borderId="63" xfId="0" applyNumberFormat="1" applyFont="1" applyFill="1" applyBorder="1" applyAlignment="1">
      <alignment horizontal="center" vertical="center"/>
    </xf>
    <xf numFmtId="177" fontId="53" fillId="18" borderId="137" xfId="0" applyNumberFormat="1" applyFont="1" applyFill="1" applyBorder="1" applyAlignment="1">
      <alignment horizontal="center" vertical="center"/>
    </xf>
    <xf numFmtId="0" fontId="48" fillId="18" borderId="0" xfId="0" applyFont="1" applyFill="1" applyAlignment="1">
      <alignment horizontal="center" vertical="center" shrinkToFit="1"/>
    </xf>
    <xf numFmtId="0" fontId="40" fillId="18" borderId="0" xfId="0" applyFont="1" applyFill="1" applyAlignment="1">
      <alignment horizontal="center" vertical="center" shrinkToFit="1"/>
    </xf>
    <xf numFmtId="0" fontId="36" fillId="0" borderId="0" xfId="0" applyFont="1" applyAlignment="1">
      <alignment horizontal="center" vertical="center" wrapText="1"/>
    </xf>
    <xf numFmtId="0" fontId="55" fillId="18" borderId="178" xfId="0" applyFont="1" applyFill="1" applyBorder="1" applyAlignment="1">
      <alignment horizontal="left" vertical="center" shrinkToFit="1"/>
    </xf>
    <xf numFmtId="0" fontId="19" fillId="18" borderId="118" xfId="0" applyFont="1" applyFill="1" applyBorder="1" applyAlignment="1">
      <alignment horizontal="left" vertical="center" wrapText="1" shrinkToFit="1"/>
    </xf>
    <xf numFmtId="0" fontId="19" fillId="18" borderId="102" xfId="0" applyFont="1" applyFill="1" applyBorder="1" applyAlignment="1">
      <alignment horizontal="left" vertical="center" shrinkToFit="1"/>
    </xf>
    <xf numFmtId="0" fontId="19" fillId="18" borderId="101" xfId="0" applyFont="1" applyFill="1" applyBorder="1" applyAlignment="1">
      <alignment horizontal="left" vertical="center" shrinkToFit="1"/>
    </xf>
    <xf numFmtId="0" fontId="19" fillId="18" borderId="120" xfId="0" applyFont="1" applyFill="1" applyBorder="1" applyAlignment="1">
      <alignment horizontal="left" vertical="center" shrinkToFit="1"/>
    </xf>
    <xf numFmtId="0" fontId="19" fillId="18" borderId="78" xfId="0" applyFont="1" applyFill="1" applyBorder="1" applyAlignment="1">
      <alignment horizontal="left" vertical="center" shrinkToFit="1"/>
    </xf>
    <xf numFmtId="0" fontId="19" fillId="18" borderId="97" xfId="0" applyFont="1" applyFill="1" applyBorder="1" applyAlignment="1">
      <alignment horizontal="left" vertical="center" shrinkToFit="1"/>
    </xf>
    <xf numFmtId="0" fontId="19" fillId="18" borderId="59" xfId="0" applyFont="1" applyFill="1" applyBorder="1" applyAlignment="1">
      <alignment horizontal="center" vertical="center" shrinkToFit="1"/>
    </xf>
    <xf numFmtId="0" fontId="19" fillId="18" borderId="136" xfId="0" applyFont="1" applyFill="1" applyBorder="1" applyAlignment="1">
      <alignment horizontal="center" vertical="center" shrinkToFit="1"/>
    </xf>
    <xf numFmtId="0" fontId="19" fillId="18" borderId="63" xfId="0" applyFont="1" applyFill="1" applyBorder="1" applyAlignment="1">
      <alignment horizontal="center" vertical="center" shrinkToFit="1"/>
    </xf>
    <xf numFmtId="0" fontId="19" fillId="18" borderId="137" xfId="0" applyFont="1" applyFill="1" applyBorder="1" applyAlignment="1">
      <alignment horizontal="center" vertical="center" shrinkToFit="1"/>
    </xf>
    <xf numFmtId="0" fontId="19" fillId="18" borderId="0" xfId="0" applyFont="1" applyFill="1" applyAlignment="1">
      <alignment horizontal="center" vertical="center" shrinkToFit="1"/>
    </xf>
    <xf numFmtId="0" fontId="45" fillId="18" borderId="126" xfId="0" applyFont="1" applyFill="1" applyBorder="1" applyAlignment="1">
      <alignment horizontal="center" vertical="center"/>
    </xf>
    <xf numFmtId="0" fontId="45" fillId="18" borderId="127" xfId="0" applyFont="1" applyFill="1" applyBorder="1" applyAlignment="1">
      <alignment horizontal="center" vertical="center"/>
    </xf>
    <xf numFmtId="0" fontId="45" fillId="18" borderId="128" xfId="0" applyFont="1" applyFill="1" applyBorder="1" applyAlignment="1">
      <alignment horizontal="center" vertical="center"/>
    </xf>
    <xf numFmtId="0" fontId="45" fillId="18" borderId="0" xfId="0" applyFont="1" applyFill="1" applyAlignment="1">
      <alignment horizontal="left" vertical="center"/>
    </xf>
    <xf numFmtId="0" fontId="45" fillId="18" borderId="123" xfId="0" applyFont="1" applyFill="1" applyBorder="1" applyAlignment="1">
      <alignment horizontal="left" vertical="center"/>
    </xf>
    <xf numFmtId="0" fontId="45" fillId="18" borderId="128" xfId="0" applyFont="1" applyFill="1" applyBorder="1" applyAlignment="1">
      <alignment horizontal="left" vertical="center"/>
    </xf>
    <xf numFmtId="0" fontId="45" fillId="18" borderId="129" xfId="0" applyFont="1" applyFill="1" applyBorder="1" applyAlignment="1">
      <alignment horizontal="left" vertical="center"/>
    </xf>
    <xf numFmtId="0" fontId="27" fillId="18" borderId="77" xfId="0" applyFont="1" applyFill="1" applyBorder="1" applyAlignment="1">
      <alignment horizontal="left" vertical="center" shrinkToFit="1"/>
    </xf>
    <xf numFmtId="0" fontId="27" fillId="18" borderId="78" xfId="0" applyFont="1" applyFill="1" applyBorder="1" applyAlignment="1">
      <alignment horizontal="left" vertical="center" shrinkToFit="1"/>
    </xf>
    <xf numFmtId="0" fontId="27" fillId="18" borderId="76" xfId="0" applyFont="1" applyFill="1" applyBorder="1" applyAlignment="1">
      <alignment horizontal="left" vertical="center" shrinkToFit="1"/>
    </xf>
    <xf numFmtId="0" fontId="27" fillId="18" borderId="80" xfId="0" applyFont="1" applyFill="1" applyBorder="1" applyAlignment="1">
      <alignment horizontal="left" vertical="center" wrapText="1"/>
    </xf>
    <xf numFmtId="0" fontId="27" fillId="18" borderId="81" xfId="0" applyFont="1" applyFill="1" applyBorder="1" applyAlignment="1">
      <alignment horizontal="left" vertical="center" wrapText="1"/>
    </xf>
    <xf numFmtId="0" fontId="27" fillId="18" borderId="82" xfId="0" applyFont="1" applyFill="1" applyBorder="1" applyAlignment="1">
      <alignment horizontal="left" vertical="center" wrapText="1"/>
    </xf>
    <xf numFmtId="0" fontId="34" fillId="0" borderId="69" xfId="0" applyFont="1" applyBorder="1" applyAlignment="1">
      <alignment horizontal="left" vertical="center" wrapText="1" shrinkToFit="1"/>
    </xf>
    <xf numFmtId="0" fontId="34" fillId="0" borderId="17" xfId="0" applyFont="1" applyBorder="1" applyAlignment="1">
      <alignment horizontal="left" vertical="center" wrapText="1" shrinkToFit="1"/>
    </xf>
    <xf numFmtId="0" fontId="34" fillId="0" borderId="70" xfId="0" applyFont="1" applyBorder="1" applyAlignment="1">
      <alignment horizontal="left" vertical="center" wrapText="1" shrinkToFit="1"/>
    </xf>
    <xf numFmtId="0" fontId="34" fillId="0" borderId="21" xfId="0" applyFont="1" applyBorder="1" applyAlignment="1">
      <alignment horizontal="left" vertical="center" wrapText="1" shrinkToFit="1"/>
    </xf>
    <xf numFmtId="0" fontId="34" fillId="0" borderId="0" xfId="0" applyFont="1" applyAlignment="1">
      <alignment horizontal="left" vertical="center" wrapText="1" shrinkToFit="1"/>
    </xf>
    <xf numFmtId="0" fontId="34" fillId="0" borderId="22" xfId="0" applyFont="1" applyBorder="1" applyAlignment="1">
      <alignment horizontal="left" vertical="center" wrapText="1" shrinkToFit="1"/>
    </xf>
    <xf numFmtId="0" fontId="19" fillId="18" borderId="0" xfId="0" applyFont="1" applyFill="1" applyAlignment="1">
      <alignment horizontal="left" vertical="center" wrapText="1"/>
    </xf>
    <xf numFmtId="0" fontId="19" fillId="18" borderId="36" xfId="0" applyFont="1" applyFill="1" applyBorder="1" applyAlignment="1">
      <alignment horizontal="left" vertical="center" wrapText="1"/>
    </xf>
    <xf numFmtId="0" fontId="28" fillId="18" borderId="0" xfId="0" applyFont="1" applyFill="1" applyAlignment="1">
      <alignment horizontal="center" vertical="center"/>
    </xf>
    <xf numFmtId="0" fontId="27" fillId="0" borderId="21" xfId="0" applyFont="1" applyBorder="1" applyAlignment="1">
      <alignment horizontal="center" vertical="center" shrinkToFit="1"/>
    </xf>
    <xf numFmtId="0" fontId="27" fillId="0" borderId="0" xfId="0" applyFont="1" applyAlignment="1">
      <alignment horizontal="center" vertical="center" shrinkToFit="1"/>
    </xf>
    <xf numFmtId="0" fontId="27" fillId="0" borderId="22"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4" xfId="0" applyFont="1" applyBorder="1" applyAlignment="1">
      <alignment horizontal="center" vertical="center" shrinkToFit="1"/>
    </xf>
    <xf numFmtId="0" fontId="31" fillId="0" borderId="25" xfId="0" applyFont="1" applyBorder="1" applyAlignment="1">
      <alignment horizontal="center" vertical="center" shrinkToFit="1"/>
    </xf>
    <xf numFmtId="0" fontId="52" fillId="0" borderId="169" xfId="0" applyFont="1" applyBorder="1" applyAlignment="1">
      <alignment horizontal="center" vertical="center"/>
    </xf>
    <xf numFmtId="0" fontId="52" fillId="0" borderId="170" xfId="0" applyFont="1" applyBorder="1" applyAlignment="1">
      <alignment horizontal="center" vertical="center"/>
    </xf>
    <xf numFmtId="0" fontId="52" fillId="0" borderId="171" xfId="0" applyFont="1" applyBorder="1" applyAlignment="1">
      <alignment horizontal="center" vertical="center"/>
    </xf>
    <xf numFmtId="0" fontId="52" fillId="0" borderId="172" xfId="0" applyFont="1" applyBorder="1" applyAlignment="1">
      <alignment horizontal="center" vertical="center"/>
    </xf>
    <xf numFmtId="0" fontId="52" fillId="0" borderId="173" xfId="0" applyFont="1" applyBorder="1" applyAlignment="1">
      <alignment horizontal="center" vertical="center"/>
    </xf>
    <xf numFmtId="0" fontId="52" fillId="0" borderId="174" xfId="0" applyFont="1" applyBorder="1" applyAlignment="1">
      <alignment horizontal="center" vertical="center"/>
    </xf>
    <xf numFmtId="0" fontId="0" fillId="18" borderId="160" xfId="0" applyFill="1" applyBorder="1" applyAlignment="1">
      <alignment horizontal="center" vertical="center"/>
    </xf>
    <xf numFmtId="0" fontId="0" fillId="18" borderId="161" xfId="0" applyFill="1" applyBorder="1" applyAlignment="1">
      <alignment horizontal="center" vertical="center"/>
    </xf>
    <xf numFmtId="0" fontId="0" fillId="18" borderId="163" xfId="0" applyFill="1" applyBorder="1" applyAlignment="1">
      <alignment horizontal="center" vertical="center"/>
    </xf>
    <xf numFmtId="0" fontId="0" fillId="18" borderId="164" xfId="0" applyFill="1" applyBorder="1" applyAlignment="1">
      <alignment horizontal="center" vertical="center"/>
    </xf>
    <xf numFmtId="0" fontId="0" fillId="18" borderId="166" xfId="0" applyFill="1" applyBorder="1" applyAlignment="1">
      <alignment horizontal="center" vertical="center"/>
    </xf>
    <xf numFmtId="0" fontId="0" fillId="18" borderId="167" xfId="0" applyFill="1" applyBorder="1" applyAlignment="1">
      <alignment horizontal="center" vertical="center"/>
    </xf>
    <xf numFmtId="0" fontId="55" fillId="18" borderId="18" xfId="0" applyFont="1" applyFill="1" applyBorder="1" applyAlignment="1">
      <alignment horizontal="left" vertical="center" shrinkToFit="1"/>
    </xf>
    <xf numFmtId="0" fontId="55" fillId="18" borderId="10" xfId="0" applyFont="1" applyFill="1" applyBorder="1" applyAlignment="1">
      <alignment horizontal="left" vertical="center" shrinkToFit="1"/>
    </xf>
    <xf numFmtId="0" fontId="51" fillId="18" borderId="17" xfId="0" applyFont="1" applyFill="1" applyBorder="1" applyAlignment="1">
      <alignment horizontal="center" vertical="center" shrinkToFit="1"/>
    </xf>
    <xf numFmtId="0" fontId="51" fillId="18" borderId="10" xfId="0" applyFont="1" applyFill="1" applyBorder="1" applyAlignment="1">
      <alignment horizontal="center" vertical="center" shrinkToFit="1"/>
    </xf>
    <xf numFmtId="0" fontId="0" fillId="18" borderId="118" xfId="0" applyFill="1" applyBorder="1" applyAlignment="1">
      <alignment horizontal="center" vertical="center"/>
    </xf>
    <xf numFmtId="0" fontId="0" fillId="18" borderId="102" xfId="0" applyFill="1" applyBorder="1" applyAlignment="1">
      <alignment horizontal="center" vertical="center"/>
    </xf>
    <xf numFmtId="0" fontId="0" fillId="18" borderId="119" xfId="0" applyFill="1" applyBorder="1" applyAlignment="1">
      <alignment horizontal="center" vertical="center"/>
    </xf>
    <xf numFmtId="0" fontId="0" fillId="18" borderId="120" xfId="0" applyFill="1" applyBorder="1" applyAlignment="1">
      <alignment horizontal="center" vertical="center"/>
    </xf>
    <xf numFmtId="0" fontId="0" fillId="18" borderId="78" xfId="0" applyFill="1" applyBorder="1" applyAlignment="1">
      <alignment horizontal="center" vertical="center"/>
    </xf>
    <xf numFmtId="0" fontId="0" fillId="18" borderId="121" xfId="0" applyFill="1" applyBorder="1" applyAlignment="1">
      <alignment horizontal="center" vertical="center"/>
    </xf>
    <xf numFmtId="0" fontId="0" fillId="19" borderId="167" xfId="0" applyFill="1" applyBorder="1" applyAlignment="1" applyProtection="1">
      <alignment horizontal="center" vertical="center"/>
      <protection locked="0"/>
    </xf>
    <xf numFmtId="0" fontId="0" fillId="19" borderId="168" xfId="0" applyFill="1" applyBorder="1" applyAlignment="1" applyProtection="1">
      <alignment horizontal="center" vertical="center"/>
      <protection locked="0"/>
    </xf>
    <xf numFmtId="0" fontId="0" fillId="19" borderId="164" xfId="0" applyFill="1" applyBorder="1" applyAlignment="1" applyProtection="1">
      <alignment horizontal="center" vertical="center"/>
      <protection locked="0"/>
    </xf>
    <xf numFmtId="0" fontId="0" fillId="19" borderId="165" xfId="0" applyFill="1" applyBorder="1" applyAlignment="1" applyProtection="1">
      <alignment horizontal="center" vertical="center"/>
      <protection locked="0"/>
    </xf>
    <xf numFmtId="42" fontId="0" fillId="18" borderId="167" xfId="0" applyNumberFormat="1" applyFill="1" applyBorder="1" applyAlignment="1">
      <alignment horizontal="center" vertical="center"/>
    </xf>
    <xf numFmtId="42" fontId="0" fillId="18" borderId="164" xfId="0" applyNumberFormat="1" applyFill="1" applyBorder="1" applyAlignment="1">
      <alignment horizontal="center" vertical="center"/>
    </xf>
    <xf numFmtId="42" fontId="0" fillId="18" borderId="161" xfId="0" applyNumberFormat="1" applyFill="1" applyBorder="1" applyAlignment="1">
      <alignment horizontal="center" vertical="center"/>
    </xf>
    <xf numFmtId="0" fontId="0" fillId="19" borderId="161" xfId="0" applyFill="1" applyBorder="1" applyAlignment="1" applyProtection="1">
      <alignment horizontal="center" vertical="center"/>
      <protection locked="0"/>
    </xf>
    <xf numFmtId="0" fontId="0" fillId="19" borderId="162" xfId="0"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colors>
    <mruColors>
      <color rgb="FF0000FF"/>
      <color rgb="FFCCEC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stchallenge@k3skill.toky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3451B-F6C8-451A-AB17-2B3B27CE7603}">
  <sheetPr>
    <pageSetUpPr fitToPage="1"/>
  </sheetPr>
  <dimension ref="A1:DK52"/>
  <sheetViews>
    <sheetView tabSelected="1" zoomScale="85" zoomScaleNormal="85" workbookViewId="0">
      <selection activeCell="BP10" sqref="BP10"/>
    </sheetView>
  </sheetViews>
  <sheetFormatPr defaultColWidth="3.375" defaultRowHeight="13.5" x14ac:dyDescent="0.15"/>
  <cols>
    <col min="1" max="3" width="2.5" style="6" customWidth="1"/>
    <col min="4" max="87" width="2.375" style="6" customWidth="1"/>
    <col min="88" max="89" width="8.875" style="6" customWidth="1"/>
    <col min="90" max="91" width="8.875" style="7" customWidth="1"/>
    <col min="92" max="92" width="5.5" style="7" customWidth="1"/>
    <col min="93" max="94" width="5.5" style="8" customWidth="1"/>
    <col min="95" max="96" width="5.5" style="7" customWidth="1"/>
    <col min="97" max="97" width="8.875" style="8" customWidth="1"/>
    <col min="98" max="98" width="5.5" style="7" customWidth="1"/>
    <col min="99" max="111" width="8.875" style="7" customWidth="1"/>
    <col min="112" max="115" width="3.375" style="7"/>
    <col min="116" max="16384" width="3.375" style="6"/>
  </cols>
  <sheetData>
    <row r="1" spans="1:113" ht="29.25" x14ac:dyDescent="0.15">
      <c r="A1" s="287" t="s">
        <v>100</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row>
    <row r="2" spans="1:113" ht="36" customHeight="1" thickBot="1" x14ac:dyDescent="0.2">
      <c r="A2" s="289" t="s">
        <v>110</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row>
    <row r="3" spans="1:113" ht="13.15" customHeight="1" thickBot="1" x14ac:dyDescent="0.2">
      <c r="A3" s="9"/>
      <c r="B3" s="50"/>
      <c r="C3" s="51"/>
      <c r="D3" s="52" t="s">
        <v>12</v>
      </c>
      <c r="E3" s="53"/>
      <c r="F3" s="53"/>
      <c r="G3" s="53"/>
      <c r="H3" s="53"/>
      <c r="I3" s="53"/>
      <c r="J3" s="53"/>
      <c r="K3" s="53"/>
      <c r="L3" s="53"/>
      <c r="M3" s="53"/>
      <c r="N3" s="9"/>
      <c r="O3" s="9"/>
      <c r="P3" s="9"/>
      <c r="Q3" s="9"/>
      <c r="R3" s="9"/>
      <c r="S3" s="9"/>
      <c r="T3" s="9"/>
      <c r="U3" s="9"/>
      <c r="V3" s="9"/>
      <c r="W3" s="9"/>
      <c r="X3" s="9"/>
      <c r="Y3" s="9"/>
      <c r="Z3" s="9"/>
      <c r="AA3" s="9"/>
      <c r="AB3" s="9"/>
      <c r="AC3" s="9"/>
      <c r="AD3" s="9"/>
      <c r="AE3" s="10"/>
      <c r="AF3" s="11"/>
      <c r="AG3" s="11"/>
      <c r="AH3" s="11"/>
      <c r="AI3" s="11"/>
      <c r="AJ3" s="11"/>
      <c r="AK3" s="11"/>
      <c r="AL3" s="11"/>
      <c r="AM3" s="11"/>
      <c r="AN3" s="11"/>
      <c r="AO3" s="11"/>
      <c r="AP3" s="11"/>
      <c r="AQ3" s="11"/>
      <c r="AR3" s="11"/>
      <c r="AS3" s="11"/>
      <c r="AT3" s="11"/>
      <c r="AU3" s="11"/>
      <c r="AV3" s="11"/>
      <c r="AW3" s="10"/>
      <c r="BQ3" s="346" t="s">
        <v>92</v>
      </c>
      <c r="BR3" s="347"/>
      <c r="BS3" s="347"/>
      <c r="BT3" s="348"/>
      <c r="BV3" s="346" t="s">
        <v>93</v>
      </c>
      <c r="BW3" s="347"/>
      <c r="BX3" s="347"/>
      <c r="BY3" s="348"/>
      <c r="CA3" s="346" t="s">
        <v>94</v>
      </c>
      <c r="CB3" s="347"/>
      <c r="CC3" s="347"/>
      <c r="CD3" s="348"/>
      <c r="CF3" s="346" t="s">
        <v>95</v>
      </c>
      <c r="CG3" s="347"/>
      <c r="CH3" s="347"/>
      <c r="CI3" s="348"/>
    </row>
    <row r="4" spans="1:113" ht="3" customHeight="1" thickBot="1" x14ac:dyDescent="0.2">
      <c r="B4" s="54"/>
      <c r="C4" s="54"/>
      <c r="D4" s="54"/>
      <c r="E4" s="54"/>
      <c r="F4" s="54"/>
      <c r="G4" s="54"/>
      <c r="H4" s="54"/>
      <c r="I4" s="54"/>
      <c r="J4" s="54"/>
      <c r="K4" s="54"/>
      <c r="L4" s="54"/>
      <c r="M4" s="54"/>
      <c r="N4" s="54"/>
      <c r="O4" s="54"/>
      <c r="P4" s="54"/>
      <c r="Q4" s="54"/>
      <c r="R4" s="54"/>
      <c r="S4" s="54"/>
      <c r="AE4" s="12"/>
      <c r="AF4" s="13"/>
      <c r="AG4" s="13"/>
      <c r="AH4" s="13"/>
      <c r="AI4" s="13"/>
      <c r="AJ4" s="13"/>
      <c r="AK4" s="13"/>
      <c r="AL4" s="13"/>
      <c r="AM4" s="85" t="s">
        <v>71</v>
      </c>
      <c r="AN4" s="85"/>
      <c r="AO4" s="85"/>
      <c r="AP4" s="85"/>
      <c r="AQ4" s="85"/>
      <c r="AR4" s="85"/>
      <c r="AS4" s="85"/>
      <c r="AT4" s="85"/>
      <c r="AU4" s="85"/>
      <c r="AV4" s="85"/>
      <c r="AW4" s="86"/>
      <c r="AX4" s="3"/>
      <c r="BQ4" s="349"/>
      <c r="BR4" s="350"/>
      <c r="BS4" s="350"/>
      <c r="BT4" s="351"/>
      <c r="BV4" s="349"/>
      <c r="BW4" s="350"/>
      <c r="BX4" s="350"/>
      <c r="BY4" s="351"/>
      <c r="CA4" s="349"/>
      <c r="CB4" s="350"/>
      <c r="CC4" s="350"/>
      <c r="CD4" s="351"/>
      <c r="CF4" s="349"/>
      <c r="CG4" s="350"/>
      <c r="CH4" s="350"/>
      <c r="CI4" s="351"/>
    </row>
    <row r="5" spans="1:113" ht="13.5" customHeight="1" thickTop="1" x14ac:dyDescent="0.15">
      <c r="A5" s="69" t="s">
        <v>66</v>
      </c>
      <c r="B5" s="70"/>
      <c r="C5" s="71"/>
      <c r="D5" s="47"/>
      <c r="E5" s="48"/>
      <c r="F5" s="48"/>
      <c r="G5" s="48"/>
      <c r="H5" s="48"/>
      <c r="I5" s="48"/>
      <c r="J5" s="48"/>
      <c r="K5" s="48"/>
      <c r="L5" s="48"/>
      <c r="M5" s="48"/>
      <c r="N5" s="48"/>
      <c r="O5" s="48"/>
      <c r="P5" s="48"/>
      <c r="Q5" s="48"/>
      <c r="R5" s="48"/>
      <c r="S5" s="48"/>
      <c r="T5" s="48"/>
      <c r="U5" s="48"/>
      <c r="V5" s="48"/>
      <c r="W5" s="48"/>
      <c r="X5" s="49"/>
      <c r="Y5" s="61" t="s">
        <v>38</v>
      </c>
      <c r="Z5" s="64" t="s">
        <v>39</v>
      </c>
      <c r="AA5" s="65"/>
      <c r="AB5" s="65"/>
      <c r="AC5" s="66"/>
      <c r="AD5" s="14"/>
      <c r="AE5" s="81" t="s">
        <v>60</v>
      </c>
      <c r="AF5" s="82"/>
      <c r="AG5" s="82"/>
      <c r="AH5" s="82"/>
      <c r="AI5" s="82"/>
      <c r="AJ5" s="82"/>
      <c r="AK5" s="82"/>
      <c r="AL5" s="82"/>
      <c r="AM5" s="85"/>
      <c r="AN5" s="85"/>
      <c r="AO5" s="85"/>
      <c r="AP5" s="85"/>
      <c r="AQ5" s="85"/>
      <c r="AR5" s="85"/>
      <c r="AS5" s="85"/>
      <c r="AT5" s="85"/>
      <c r="AU5" s="85"/>
      <c r="AV5" s="85"/>
      <c r="AW5" s="85"/>
      <c r="AX5" s="5"/>
      <c r="AZ5" s="274" t="s">
        <v>42</v>
      </c>
      <c r="BA5" s="275"/>
      <c r="BB5" s="275"/>
      <c r="BC5" s="276"/>
      <c r="BD5" s="214" t="s">
        <v>43</v>
      </c>
      <c r="BE5" s="214"/>
      <c r="BF5" s="214"/>
      <c r="BG5" s="214"/>
      <c r="BH5" s="214" t="s">
        <v>47</v>
      </c>
      <c r="BI5" s="214"/>
      <c r="BJ5" s="214"/>
      <c r="BK5" s="214"/>
      <c r="BL5" s="214"/>
      <c r="BM5" s="232"/>
      <c r="BQ5" s="245" t="s">
        <v>49</v>
      </c>
      <c r="BR5" s="246"/>
      <c r="BS5" s="246"/>
      <c r="BT5" s="247"/>
      <c r="BV5" s="245" t="s">
        <v>47</v>
      </c>
      <c r="BW5" s="246"/>
      <c r="BX5" s="246"/>
      <c r="BY5" s="247"/>
      <c r="CA5" s="245" t="s">
        <v>91</v>
      </c>
      <c r="CB5" s="246"/>
      <c r="CC5" s="246"/>
      <c r="CD5" s="247"/>
      <c r="CF5" s="211" t="s">
        <v>50</v>
      </c>
      <c r="CG5" s="212"/>
      <c r="CH5" s="212"/>
      <c r="CI5" s="213"/>
    </row>
    <row r="6" spans="1:113" ht="13.5" customHeight="1" thickBot="1" x14ac:dyDescent="0.2">
      <c r="A6" s="72" t="s">
        <v>67</v>
      </c>
      <c r="B6" s="73"/>
      <c r="C6" s="74"/>
      <c r="D6" s="55"/>
      <c r="E6" s="56"/>
      <c r="F6" s="56"/>
      <c r="G6" s="56"/>
      <c r="H6" s="56"/>
      <c r="I6" s="56"/>
      <c r="J6" s="56"/>
      <c r="K6" s="56"/>
      <c r="L6" s="56"/>
      <c r="M6" s="56"/>
      <c r="N6" s="56"/>
      <c r="O6" s="56"/>
      <c r="P6" s="56"/>
      <c r="Q6" s="56"/>
      <c r="R6" s="56"/>
      <c r="S6" s="56"/>
      <c r="T6" s="56"/>
      <c r="U6" s="56"/>
      <c r="V6" s="56"/>
      <c r="W6" s="56"/>
      <c r="X6" s="57"/>
      <c r="Y6" s="62"/>
      <c r="Z6" s="55"/>
      <c r="AA6" s="56"/>
      <c r="AB6" s="56"/>
      <c r="AC6" s="67"/>
      <c r="AD6" s="15"/>
      <c r="AE6" s="83"/>
      <c r="AF6" s="84"/>
      <c r="AG6" s="84"/>
      <c r="AH6" s="84"/>
      <c r="AI6" s="84"/>
      <c r="AJ6" s="84"/>
      <c r="AK6" s="84"/>
      <c r="AL6" s="84"/>
      <c r="AM6" s="87"/>
      <c r="AN6" s="87"/>
      <c r="AO6" s="87"/>
      <c r="AP6" s="87"/>
      <c r="AQ6" s="87"/>
      <c r="AR6" s="87"/>
      <c r="AS6" s="87"/>
      <c r="AT6" s="87"/>
      <c r="AU6" s="87"/>
      <c r="AV6" s="87"/>
      <c r="AW6" s="87"/>
      <c r="AX6" s="5"/>
      <c r="AZ6" s="277" t="s">
        <v>44</v>
      </c>
      <c r="BA6" s="278"/>
      <c r="BB6" s="278"/>
      <c r="BC6" s="278"/>
      <c r="BD6" s="215" t="s">
        <v>102</v>
      </c>
      <c r="BE6" s="215"/>
      <c r="BF6" s="215"/>
      <c r="BG6" s="215"/>
      <c r="BH6" s="226">
        <f>CR27</f>
        <v>0</v>
      </c>
      <c r="BI6" s="227"/>
      <c r="BJ6" s="227"/>
      <c r="BK6" s="227"/>
      <c r="BL6" s="233" t="s">
        <v>48</v>
      </c>
      <c r="BM6" s="234"/>
      <c r="BQ6" s="205">
        <v>4000</v>
      </c>
      <c r="BR6" s="206"/>
      <c r="BS6" s="206"/>
      <c r="BT6" s="207"/>
      <c r="BU6" s="267" t="s">
        <v>89</v>
      </c>
      <c r="BV6" s="281">
        <f>BH16</f>
        <v>0</v>
      </c>
      <c r="BW6" s="282"/>
      <c r="BX6" s="282"/>
      <c r="BY6" s="283"/>
      <c r="BZ6" s="267" t="s">
        <v>90</v>
      </c>
      <c r="CA6" s="205">
        <f>DD46</f>
        <v>0</v>
      </c>
      <c r="CB6" s="206"/>
      <c r="CC6" s="206"/>
      <c r="CD6" s="207"/>
      <c r="CE6" s="267" t="s">
        <v>90</v>
      </c>
      <c r="CF6" s="202">
        <f>IF(Z6="",5000,2500)</f>
        <v>5000</v>
      </c>
      <c r="CG6" s="203"/>
      <c r="CH6" s="203"/>
      <c r="CI6" s="204"/>
    </row>
    <row r="7" spans="1:113" ht="13.5" customHeight="1" x14ac:dyDescent="0.15">
      <c r="A7" s="75"/>
      <c r="B7" s="76"/>
      <c r="C7" s="77"/>
      <c r="D7" s="58"/>
      <c r="E7" s="59"/>
      <c r="F7" s="59"/>
      <c r="G7" s="59"/>
      <c r="H7" s="59"/>
      <c r="I7" s="59"/>
      <c r="J7" s="59"/>
      <c r="K7" s="59"/>
      <c r="L7" s="59"/>
      <c r="M7" s="59"/>
      <c r="N7" s="59"/>
      <c r="O7" s="59"/>
      <c r="P7" s="59"/>
      <c r="Q7" s="59"/>
      <c r="R7" s="59"/>
      <c r="S7" s="59"/>
      <c r="T7" s="59"/>
      <c r="U7" s="59"/>
      <c r="V7" s="59"/>
      <c r="W7" s="59"/>
      <c r="X7" s="60"/>
      <c r="Y7" s="63"/>
      <c r="Z7" s="58"/>
      <c r="AA7" s="59"/>
      <c r="AB7" s="59"/>
      <c r="AC7" s="68"/>
      <c r="AD7" s="15"/>
      <c r="AE7" s="41" t="s">
        <v>106</v>
      </c>
      <c r="AF7" s="42"/>
      <c r="AG7" s="42"/>
      <c r="AH7" s="42"/>
      <c r="AI7" s="42"/>
      <c r="AJ7" s="42"/>
      <c r="AK7" s="42"/>
      <c r="AL7" s="42"/>
      <c r="AM7" s="42"/>
      <c r="AN7" s="42"/>
      <c r="AO7" s="42"/>
      <c r="AP7" s="42"/>
      <c r="AQ7" s="42"/>
      <c r="AR7" s="42"/>
      <c r="AS7" s="42"/>
      <c r="AT7" s="42"/>
      <c r="AU7" s="42"/>
      <c r="AV7" s="42"/>
      <c r="AW7" s="43"/>
      <c r="AZ7" s="277"/>
      <c r="BA7" s="278"/>
      <c r="BB7" s="278"/>
      <c r="BC7" s="278"/>
      <c r="BD7" s="215"/>
      <c r="BE7" s="215"/>
      <c r="BF7" s="215"/>
      <c r="BG7" s="215"/>
      <c r="BH7" s="228"/>
      <c r="BI7" s="229"/>
      <c r="BJ7" s="229"/>
      <c r="BK7" s="229"/>
      <c r="BL7" s="235"/>
      <c r="BM7" s="236"/>
      <c r="BQ7" s="205"/>
      <c r="BR7" s="206"/>
      <c r="BS7" s="206"/>
      <c r="BT7" s="207"/>
      <c r="BU7" s="267"/>
      <c r="BV7" s="281"/>
      <c r="BW7" s="282"/>
      <c r="BX7" s="282"/>
      <c r="BY7" s="283"/>
      <c r="BZ7" s="267"/>
      <c r="CA7" s="205"/>
      <c r="CB7" s="206"/>
      <c r="CC7" s="206"/>
      <c r="CD7" s="207"/>
      <c r="CE7" s="267"/>
      <c r="CF7" s="205"/>
      <c r="CG7" s="206"/>
      <c r="CH7" s="206"/>
      <c r="CI7" s="207"/>
    </row>
    <row r="8" spans="1:113" ht="13.5" customHeight="1" thickBot="1" x14ac:dyDescent="0.2">
      <c r="A8" s="107" t="s">
        <v>64</v>
      </c>
      <c r="B8" s="108"/>
      <c r="C8" s="109"/>
      <c r="D8" s="78"/>
      <c r="E8" s="79"/>
      <c r="F8" s="79"/>
      <c r="G8" s="79"/>
      <c r="H8" s="79"/>
      <c r="I8" s="79"/>
      <c r="J8" s="79"/>
      <c r="K8" s="79"/>
      <c r="L8" s="79"/>
      <c r="M8" s="79"/>
      <c r="N8" s="79"/>
      <c r="O8" s="79"/>
      <c r="P8" s="79"/>
      <c r="Q8" s="79"/>
      <c r="R8" s="79"/>
      <c r="S8" s="79"/>
      <c r="T8" s="79"/>
      <c r="U8" s="79"/>
      <c r="V8" s="79"/>
      <c r="W8" s="79"/>
      <c r="X8" s="79"/>
      <c r="Y8" s="79"/>
      <c r="Z8" s="79"/>
      <c r="AA8" s="79"/>
      <c r="AB8" s="79"/>
      <c r="AC8" s="80"/>
      <c r="AD8" s="15"/>
      <c r="AE8" s="44"/>
      <c r="AF8" s="45"/>
      <c r="AG8" s="45"/>
      <c r="AH8" s="45"/>
      <c r="AI8" s="45"/>
      <c r="AJ8" s="45"/>
      <c r="AK8" s="45"/>
      <c r="AL8" s="45"/>
      <c r="AM8" s="45"/>
      <c r="AN8" s="45"/>
      <c r="AO8" s="45"/>
      <c r="AP8" s="45"/>
      <c r="AQ8" s="45"/>
      <c r="AR8" s="45"/>
      <c r="AS8" s="45"/>
      <c r="AT8" s="45"/>
      <c r="AU8" s="45"/>
      <c r="AV8" s="45"/>
      <c r="AW8" s="46"/>
      <c r="AZ8" s="277" t="s">
        <v>72</v>
      </c>
      <c r="BA8" s="278"/>
      <c r="BB8" s="278"/>
      <c r="BC8" s="278"/>
      <c r="BD8" s="215" t="s">
        <v>46</v>
      </c>
      <c r="BE8" s="215"/>
      <c r="BF8" s="215"/>
      <c r="BG8" s="215"/>
      <c r="BH8" s="226">
        <f>CR28</f>
        <v>0</v>
      </c>
      <c r="BI8" s="227"/>
      <c r="BJ8" s="227"/>
      <c r="BK8" s="227"/>
      <c r="BL8" s="233" t="s">
        <v>48</v>
      </c>
      <c r="BM8" s="234"/>
      <c r="BQ8" s="208"/>
      <c r="BR8" s="209"/>
      <c r="BS8" s="209"/>
      <c r="BT8" s="210"/>
      <c r="BU8" s="267"/>
      <c r="BV8" s="284"/>
      <c r="BW8" s="285"/>
      <c r="BX8" s="285"/>
      <c r="BY8" s="286"/>
      <c r="BZ8" s="267"/>
      <c r="CA8" s="208"/>
      <c r="CB8" s="209"/>
      <c r="CC8" s="209"/>
      <c r="CD8" s="210"/>
      <c r="CE8" s="267"/>
      <c r="CF8" s="208"/>
      <c r="CG8" s="209"/>
      <c r="CH8" s="209"/>
      <c r="CI8" s="210"/>
    </row>
    <row r="9" spans="1:113" ht="13.5" customHeight="1" x14ac:dyDescent="0.15">
      <c r="A9" s="72" t="s">
        <v>65</v>
      </c>
      <c r="B9" s="73"/>
      <c r="C9" s="74"/>
      <c r="D9" s="55"/>
      <c r="E9" s="56"/>
      <c r="F9" s="56"/>
      <c r="G9" s="56"/>
      <c r="H9" s="56"/>
      <c r="I9" s="56"/>
      <c r="J9" s="56"/>
      <c r="K9" s="56"/>
      <c r="L9" s="56"/>
      <c r="M9" s="56"/>
      <c r="N9" s="56"/>
      <c r="O9" s="56"/>
      <c r="P9" s="56"/>
      <c r="Q9" s="56"/>
      <c r="R9" s="56"/>
      <c r="S9" s="56"/>
      <c r="T9" s="56"/>
      <c r="U9" s="56"/>
      <c r="V9" s="56"/>
      <c r="W9" s="56"/>
      <c r="X9" s="56"/>
      <c r="Y9" s="56"/>
      <c r="Z9" s="56"/>
      <c r="AA9" s="56"/>
      <c r="AB9" s="56"/>
      <c r="AC9" s="67"/>
      <c r="AD9" s="15"/>
      <c r="AE9" s="139" t="s">
        <v>40</v>
      </c>
      <c r="AF9" s="140"/>
      <c r="AG9" s="140"/>
      <c r="AH9" s="140"/>
      <c r="AI9" s="140"/>
      <c r="AJ9" s="140"/>
      <c r="AK9" s="140"/>
      <c r="AL9" s="140"/>
      <c r="AM9" s="140"/>
      <c r="AN9" s="140"/>
      <c r="AO9" s="140"/>
      <c r="AP9" s="140"/>
      <c r="AQ9" s="140"/>
      <c r="AR9" s="140"/>
      <c r="AS9" s="140"/>
      <c r="AT9" s="140"/>
      <c r="AU9" s="140"/>
      <c r="AV9" s="140"/>
      <c r="AW9" s="141"/>
      <c r="AZ9" s="277"/>
      <c r="BA9" s="278"/>
      <c r="BB9" s="278"/>
      <c r="BC9" s="278"/>
      <c r="BD9" s="215"/>
      <c r="BE9" s="215"/>
      <c r="BF9" s="215"/>
      <c r="BG9" s="215"/>
      <c r="BH9" s="228"/>
      <c r="BI9" s="229"/>
      <c r="BJ9" s="229"/>
      <c r="BK9" s="229"/>
      <c r="BL9" s="235"/>
      <c r="BM9" s="236"/>
      <c r="BQ9" s="16"/>
    </row>
    <row r="10" spans="1:113" ht="13.5" customHeight="1" x14ac:dyDescent="0.15">
      <c r="A10" s="75"/>
      <c r="B10" s="76"/>
      <c r="C10" s="77"/>
      <c r="D10" s="58"/>
      <c r="E10" s="59"/>
      <c r="F10" s="59"/>
      <c r="G10" s="59"/>
      <c r="H10" s="59"/>
      <c r="I10" s="59"/>
      <c r="J10" s="59"/>
      <c r="K10" s="59"/>
      <c r="L10" s="59"/>
      <c r="M10" s="59"/>
      <c r="N10" s="59"/>
      <c r="O10" s="59"/>
      <c r="P10" s="59"/>
      <c r="Q10" s="59"/>
      <c r="R10" s="59"/>
      <c r="S10" s="59"/>
      <c r="T10" s="59"/>
      <c r="U10" s="59"/>
      <c r="V10" s="59"/>
      <c r="W10" s="59"/>
      <c r="X10" s="59"/>
      <c r="Y10" s="59"/>
      <c r="Z10" s="59"/>
      <c r="AA10" s="59"/>
      <c r="AB10" s="59"/>
      <c r="AC10" s="68"/>
      <c r="AD10" s="15"/>
      <c r="AE10" s="124" t="s">
        <v>101</v>
      </c>
      <c r="AF10" s="125"/>
      <c r="AG10" s="125"/>
      <c r="AH10" s="125"/>
      <c r="AI10" s="125"/>
      <c r="AJ10" s="125"/>
      <c r="AK10" s="125"/>
      <c r="AL10" s="125"/>
      <c r="AM10" s="125"/>
      <c r="AN10" s="125"/>
      <c r="AO10" s="125"/>
      <c r="AP10" s="125"/>
      <c r="AQ10" s="125"/>
      <c r="AR10" s="125"/>
      <c r="AS10" s="125"/>
      <c r="AT10" s="125"/>
      <c r="AU10" s="125"/>
      <c r="AV10" s="125"/>
      <c r="AW10" s="126"/>
      <c r="AZ10" s="277" t="s">
        <v>73</v>
      </c>
      <c r="BA10" s="278"/>
      <c r="BB10" s="278"/>
      <c r="BC10" s="278"/>
      <c r="BD10" s="215" t="s">
        <v>103</v>
      </c>
      <c r="BE10" s="215"/>
      <c r="BF10" s="215"/>
      <c r="BG10" s="215"/>
      <c r="BH10" s="226">
        <f>CR29</f>
        <v>0</v>
      </c>
      <c r="BI10" s="227"/>
      <c r="BJ10" s="227"/>
      <c r="BK10" s="227"/>
      <c r="BL10" s="233" t="s">
        <v>48</v>
      </c>
      <c r="BM10" s="234"/>
      <c r="CK10" s="17"/>
      <c r="CL10" s="8"/>
      <c r="CM10" s="8"/>
      <c r="CN10" s="8"/>
    </row>
    <row r="11" spans="1:113" ht="13.5" customHeight="1" thickBot="1" x14ac:dyDescent="0.2">
      <c r="A11" s="88" t="s">
        <v>2</v>
      </c>
      <c r="B11" s="89"/>
      <c r="C11" s="90"/>
      <c r="D11" s="94"/>
      <c r="E11" s="95"/>
      <c r="F11" s="95"/>
      <c r="G11" s="95"/>
      <c r="H11" s="98" t="s">
        <v>3</v>
      </c>
      <c r="I11" s="95"/>
      <c r="J11" s="95"/>
      <c r="K11" s="95"/>
      <c r="L11" s="95"/>
      <c r="M11" s="95"/>
      <c r="N11" s="95"/>
      <c r="O11" s="95"/>
      <c r="P11" s="95"/>
      <c r="Q11" s="100"/>
      <c r="R11" s="102" t="s">
        <v>10</v>
      </c>
      <c r="S11" s="89"/>
      <c r="T11" s="90"/>
      <c r="U11" s="104"/>
      <c r="V11" s="105"/>
      <c r="W11" s="105"/>
      <c r="X11" s="105"/>
      <c r="Y11" s="105"/>
      <c r="Z11" s="105"/>
      <c r="AA11" s="105"/>
      <c r="AB11" s="105"/>
      <c r="AC11" s="106"/>
      <c r="AD11" s="15"/>
      <c r="AE11" s="127"/>
      <c r="AF11" s="128"/>
      <c r="AG11" s="128"/>
      <c r="AH11" s="128"/>
      <c r="AI11" s="128"/>
      <c r="AJ11" s="128"/>
      <c r="AK11" s="128"/>
      <c r="AL11" s="128"/>
      <c r="AM11" s="128"/>
      <c r="AN11" s="128"/>
      <c r="AO11" s="128"/>
      <c r="AP11" s="128"/>
      <c r="AQ11" s="128"/>
      <c r="AR11" s="128"/>
      <c r="AS11" s="128"/>
      <c r="AT11" s="128"/>
      <c r="AU11" s="128"/>
      <c r="AV11" s="128"/>
      <c r="AW11" s="129"/>
      <c r="AZ11" s="277"/>
      <c r="BA11" s="278"/>
      <c r="BB11" s="278"/>
      <c r="BC11" s="278"/>
      <c r="BD11" s="215"/>
      <c r="BE11" s="215"/>
      <c r="BF11" s="215"/>
      <c r="BG11" s="215"/>
      <c r="BH11" s="228"/>
      <c r="BI11" s="229"/>
      <c r="BJ11" s="229"/>
      <c r="BK11" s="229"/>
      <c r="BL11" s="235"/>
      <c r="BM11" s="236"/>
    </row>
    <row r="12" spans="1:113" ht="13.5" customHeight="1" thickTop="1" x14ac:dyDescent="0.15">
      <c r="A12" s="91"/>
      <c r="B12" s="92"/>
      <c r="C12" s="93"/>
      <c r="D12" s="96"/>
      <c r="E12" s="97"/>
      <c r="F12" s="97"/>
      <c r="G12" s="97"/>
      <c r="H12" s="99"/>
      <c r="I12" s="97"/>
      <c r="J12" s="97"/>
      <c r="K12" s="97"/>
      <c r="L12" s="97"/>
      <c r="M12" s="97"/>
      <c r="N12" s="97"/>
      <c r="O12" s="97"/>
      <c r="P12" s="97"/>
      <c r="Q12" s="101"/>
      <c r="R12" s="103"/>
      <c r="S12" s="92"/>
      <c r="T12" s="93"/>
      <c r="U12" s="58"/>
      <c r="V12" s="59"/>
      <c r="W12" s="59"/>
      <c r="X12" s="59"/>
      <c r="Y12" s="59"/>
      <c r="Z12" s="59"/>
      <c r="AA12" s="59"/>
      <c r="AB12" s="59"/>
      <c r="AC12" s="68"/>
      <c r="AD12" s="15"/>
      <c r="AE12" s="127"/>
      <c r="AF12" s="128"/>
      <c r="AG12" s="128"/>
      <c r="AH12" s="128"/>
      <c r="AI12" s="128"/>
      <c r="AJ12" s="128"/>
      <c r="AK12" s="128"/>
      <c r="AL12" s="128"/>
      <c r="AM12" s="128"/>
      <c r="AN12" s="128"/>
      <c r="AO12" s="128"/>
      <c r="AP12" s="128"/>
      <c r="AQ12" s="128"/>
      <c r="AR12" s="128"/>
      <c r="AS12" s="128"/>
      <c r="AT12" s="128"/>
      <c r="AU12" s="128"/>
      <c r="AV12" s="128"/>
      <c r="AW12" s="129"/>
      <c r="AZ12" s="277" t="s">
        <v>74</v>
      </c>
      <c r="BA12" s="278"/>
      <c r="BB12" s="278"/>
      <c r="BC12" s="278"/>
      <c r="BD12" s="215" t="s">
        <v>104</v>
      </c>
      <c r="BE12" s="215"/>
      <c r="BF12" s="215"/>
      <c r="BG12" s="215"/>
      <c r="BH12" s="226">
        <f>CR30</f>
        <v>0</v>
      </c>
      <c r="BI12" s="227"/>
      <c r="BJ12" s="227"/>
      <c r="BK12" s="227"/>
      <c r="BL12" s="233" t="s">
        <v>48</v>
      </c>
      <c r="BM12" s="234"/>
      <c r="BP12" s="18"/>
      <c r="BQ12" s="258" t="s">
        <v>96</v>
      </c>
      <c r="BR12" s="259"/>
      <c r="BS12" s="259"/>
      <c r="BT12" s="259"/>
      <c r="BU12" s="259"/>
      <c r="BV12" s="259"/>
      <c r="BW12" s="259"/>
      <c r="BX12" s="259"/>
      <c r="BY12" s="260"/>
      <c r="BZ12" s="239">
        <f>4000*BH16+CA6+CF6</f>
        <v>5000</v>
      </c>
      <c r="CA12" s="240"/>
      <c r="CB12" s="240"/>
      <c r="CC12" s="240"/>
      <c r="CD12" s="240"/>
      <c r="CE12" s="240"/>
      <c r="CF12" s="240"/>
      <c r="CG12" s="240"/>
      <c r="CH12" s="268" t="s">
        <v>53</v>
      </c>
      <c r="CI12" s="269"/>
    </row>
    <row r="13" spans="1:113" ht="13.5" customHeight="1" thickBot="1" x14ac:dyDescent="0.2">
      <c r="A13" s="88" t="s">
        <v>11</v>
      </c>
      <c r="B13" s="89"/>
      <c r="C13" s="90"/>
      <c r="D13" s="133"/>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5"/>
      <c r="AD13" s="19"/>
      <c r="AE13" s="130"/>
      <c r="AF13" s="131"/>
      <c r="AG13" s="131"/>
      <c r="AH13" s="131"/>
      <c r="AI13" s="131"/>
      <c r="AJ13" s="131"/>
      <c r="AK13" s="131"/>
      <c r="AL13" s="131"/>
      <c r="AM13" s="131"/>
      <c r="AN13" s="131"/>
      <c r="AO13" s="131"/>
      <c r="AP13" s="131"/>
      <c r="AQ13" s="131"/>
      <c r="AR13" s="131"/>
      <c r="AS13" s="131"/>
      <c r="AT13" s="131"/>
      <c r="AU13" s="131"/>
      <c r="AV13" s="131"/>
      <c r="AW13" s="132"/>
      <c r="AZ13" s="277"/>
      <c r="BA13" s="278"/>
      <c r="BB13" s="278"/>
      <c r="BC13" s="278"/>
      <c r="BD13" s="215"/>
      <c r="BE13" s="215"/>
      <c r="BF13" s="215"/>
      <c r="BG13" s="215"/>
      <c r="BH13" s="228"/>
      <c r="BI13" s="229"/>
      <c r="BJ13" s="229"/>
      <c r="BK13" s="229"/>
      <c r="BL13" s="235"/>
      <c r="BM13" s="236"/>
      <c r="BP13" s="18"/>
      <c r="BQ13" s="261"/>
      <c r="BR13" s="262"/>
      <c r="BS13" s="262"/>
      <c r="BT13" s="262"/>
      <c r="BU13" s="262"/>
      <c r="BV13" s="262"/>
      <c r="BW13" s="262"/>
      <c r="BX13" s="262"/>
      <c r="BY13" s="263"/>
      <c r="BZ13" s="241"/>
      <c r="CA13" s="242"/>
      <c r="CB13" s="242"/>
      <c r="CC13" s="242"/>
      <c r="CD13" s="242"/>
      <c r="CE13" s="242"/>
      <c r="CF13" s="242"/>
      <c r="CG13" s="242"/>
      <c r="CH13" s="270"/>
      <c r="CI13" s="271"/>
      <c r="CK13" s="20"/>
      <c r="CL13" s="8"/>
      <c r="CM13" s="8"/>
      <c r="CN13" s="8"/>
    </row>
    <row r="14" spans="1:113" ht="13.5" customHeight="1" thickBot="1" x14ac:dyDescent="0.2">
      <c r="A14" s="91"/>
      <c r="B14" s="92"/>
      <c r="C14" s="93"/>
      <c r="D14" s="136"/>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8"/>
      <c r="AD14" s="19"/>
      <c r="AE14" s="121" t="s">
        <v>14</v>
      </c>
      <c r="AF14" s="122"/>
      <c r="AG14" s="122"/>
      <c r="AH14" s="122"/>
      <c r="AI14" s="122"/>
      <c r="AJ14" s="122"/>
      <c r="AK14" s="122"/>
      <c r="AL14" s="122"/>
      <c r="AM14" s="122"/>
      <c r="AN14" s="122"/>
      <c r="AO14" s="122"/>
      <c r="AP14" s="122"/>
      <c r="AQ14" s="122"/>
      <c r="AR14" s="122"/>
      <c r="AS14" s="122"/>
      <c r="AT14" s="122"/>
      <c r="AU14" s="122"/>
      <c r="AV14" s="122"/>
      <c r="AW14" s="123"/>
      <c r="AZ14" s="277" t="s">
        <v>75</v>
      </c>
      <c r="BA14" s="278"/>
      <c r="BB14" s="278"/>
      <c r="BC14" s="278"/>
      <c r="BD14" s="215" t="s">
        <v>105</v>
      </c>
      <c r="BE14" s="215"/>
      <c r="BF14" s="215"/>
      <c r="BG14" s="215"/>
      <c r="BH14" s="226">
        <f>CR31</f>
        <v>0</v>
      </c>
      <c r="BI14" s="227"/>
      <c r="BJ14" s="227"/>
      <c r="BK14" s="227"/>
      <c r="BL14" s="233" t="s">
        <v>48</v>
      </c>
      <c r="BM14" s="234"/>
      <c r="BP14" s="18"/>
      <c r="BQ14" s="264"/>
      <c r="BR14" s="265"/>
      <c r="BS14" s="265"/>
      <c r="BT14" s="265"/>
      <c r="BU14" s="265"/>
      <c r="BV14" s="265"/>
      <c r="BW14" s="265"/>
      <c r="BX14" s="265"/>
      <c r="BY14" s="266"/>
      <c r="BZ14" s="243"/>
      <c r="CA14" s="244"/>
      <c r="CB14" s="244"/>
      <c r="CC14" s="244"/>
      <c r="CD14" s="244"/>
      <c r="CE14" s="244"/>
      <c r="CF14" s="244"/>
      <c r="CG14" s="244"/>
      <c r="CH14" s="272"/>
      <c r="CI14" s="273"/>
      <c r="CK14" s="20"/>
      <c r="CL14" s="8"/>
      <c r="CM14" s="8"/>
      <c r="CN14" s="8"/>
    </row>
    <row r="15" spans="1:113" ht="13.5" customHeight="1" thickTop="1" thickBot="1" x14ac:dyDescent="0.2">
      <c r="A15" s="88" t="s">
        <v>4</v>
      </c>
      <c r="B15" s="89"/>
      <c r="C15" s="90"/>
      <c r="D15" s="110"/>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2"/>
      <c r="AD15" s="4"/>
      <c r="AE15" s="315" t="s">
        <v>41</v>
      </c>
      <c r="AF15" s="316"/>
      <c r="AG15" s="316"/>
      <c r="AH15" s="316"/>
      <c r="AI15" s="316"/>
      <c r="AJ15" s="316"/>
      <c r="AK15" s="316"/>
      <c r="AL15" s="316"/>
      <c r="AM15" s="316"/>
      <c r="AN15" s="316"/>
      <c r="AO15" s="316"/>
      <c r="AP15" s="316"/>
      <c r="AQ15" s="316"/>
      <c r="AR15" s="316"/>
      <c r="AS15" s="316"/>
      <c r="AT15" s="316"/>
      <c r="AU15" s="316"/>
      <c r="AV15" s="316"/>
      <c r="AW15" s="317"/>
      <c r="AZ15" s="279"/>
      <c r="BA15" s="280"/>
      <c r="BB15" s="280"/>
      <c r="BC15" s="280"/>
      <c r="BD15" s="216"/>
      <c r="BE15" s="216"/>
      <c r="BF15" s="216"/>
      <c r="BG15" s="216"/>
      <c r="BH15" s="230"/>
      <c r="BI15" s="231"/>
      <c r="BJ15" s="231"/>
      <c r="BK15" s="231"/>
      <c r="BL15" s="237"/>
      <c r="BM15" s="238"/>
      <c r="CK15" s="20"/>
      <c r="CL15" s="8"/>
      <c r="CM15" s="8"/>
      <c r="CN15" s="8"/>
    </row>
    <row r="16" spans="1:113" ht="13.5" customHeight="1" thickTop="1" thickBot="1" x14ac:dyDescent="0.2">
      <c r="A16" s="91"/>
      <c r="B16" s="92"/>
      <c r="C16" s="93"/>
      <c r="D16" s="113"/>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5"/>
      <c r="AD16" s="4"/>
      <c r="AE16" s="318"/>
      <c r="AF16" s="319"/>
      <c r="AG16" s="319"/>
      <c r="AH16" s="319"/>
      <c r="AI16" s="319"/>
      <c r="AJ16" s="319"/>
      <c r="AK16" s="319"/>
      <c r="AL16" s="319"/>
      <c r="AM16" s="319"/>
      <c r="AN16" s="319"/>
      <c r="AO16" s="319"/>
      <c r="AP16" s="319"/>
      <c r="AQ16" s="319"/>
      <c r="AR16" s="319"/>
      <c r="AS16" s="319"/>
      <c r="AT16" s="319"/>
      <c r="AU16" s="319"/>
      <c r="AV16" s="319"/>
      <c r="AW16" s="320"/>
      <c r="AZ16" s="217" t="s">
        <v>45</v>
      </c>
      <c r="BA16" s="218"/>
      <c r="BB16" s="218"/>
      <c r="BC16" s="218"/>
      <c r="BD16" s="218"/>
      <c r="BE16" s="218"/>
      <c r="BF16" s="218"/>
      <c r="BG16" s="219"/>
      <c r="BH16" s="302">
        <f>SUM(BH8:BL15)</f>
        <v>0</v>
      </c>
      <c r="BI16" s="270"/>
      <c r="BJ16" s="270"/>
      <c r="BK16" s="270"/>
      <c r="BL16" s="305" t="s">
        <v>48</v>
      </c>
      <c r="BM16" s="306"/>
      <c r="BQ16" s="301" t="s">
        <v>37</v>
      </c>
      <c r="BR16" s="301"/>
      <c r="BS16" s="301"/>
      <c r="BT16" s="301"/>
      <c r="BU16" s="301"/>
      <c r="BV16" s="301"/>
      <c r="BW16" s="301"/>
      <c r="BX16" s="301"/>
      <c r="BY16" s="301"/>
      <c r="BZ16" s="301"/>
      <c r="CA16" s="301"/>
      <c r="CB16" s="301"/>
      <c r="CC16" s="301"/>
      <c r="CD16" s="301"/>
      <c r="CE16" s="301"/>
      <c r="CF16" s="301"/>
      <c r="CG16" s="301"/>
      <c r="CH16" s="301"/>
      <c r="CI16" s="301"/>
      <c r="CJ16" s="22"/>
      <c r="CK16" s="23"/>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row>
    <row r="17" spans="1:115" ht="13.5" customHeight="1" x14ac:dyDescent="0.15">
      <c r="A17" s="88" t="s">
        <v>69</v>
      </c>
      <c r="B17" s="89"/>
      <c r="C17" s="90"/>
      <c r="D17" s="94"/>
      <c r="E17" s="95"/>
      <c r="F17" s="95"/>
      <c r="G17" s="151" t="s">
        <v>13</v>
      </c>
      <c r="H17" s="95"/>
      <c r="I17" s="95"/>
      <c r="J17" s="95"/>
      <c r="K17" s="98" t="s">
        <v>13</v>
      </c>
      <c r="L17" s="95"/>
      <c r="M17" s="95"/>
      <c r="N17" s="100"/>
      <c r="O17" s="102" t="s">
        <v>68</v>
      </c>
      <c r="P17" s="89"/>
      <c r="Q17" s="90"/>
      <c r="R17" s="94"/>
      <c r="S17" s="95"/>
      <c r="T17" s="95"/>
      <c r="U17" s="98" t="s">
        <v>13</v>
      </c>
      <c r="V17" s="95"/>
      <c r="W17" s="95"/>
      <c r="X17" s="95"/>
      <c r="Y17" s="98" t="s">
        <v>13</v>
      </c>
      <c r="Z17" s="95"/>
      <c r="AA17" s="95"/>
      <c r="AB17" s="95"/>
      <c r="AC17" s="146"/>
      <c r="AD17" s="25"/>
      <c r="AE17" s="324" t="s">
        <v>107</v>
      </c>
      <c r="AF17" s="325"/>
      <c r="AG17" s="325"/>
      <c r="AH17" s="325"/>
      <c r="AI17" s="325"/>
      <c r="AJ17" s="325"/>
      <c r="AK17" s="325"/>
      <c r="AL17" s="325"/>
      <c r="AM17" s="325"/>
      <c r="AN17" s="325"/>
      <c r="AO17" s="325"/>
      <c r="AP17" s="325"/>
      <c r="AQ17" s="325"/>
      <c r="AR17" s="325"/>
      <c r="AS17" s="325"/>
      <c r="AT17" s="325"/>
      <c r="AU17" s="325"/>
      <c r="AV17" s="325"/>
      <c r="AW17" s="326"/>
      <c r="AZ17" s="220"/>
      <c r="BA17" s="221"/>
      <c r="BB17" s="221"/>
      <c r="BC17" s="221"/>
      <c r="BD17" s="221"/>
      <c r="BE17" s="221"/>
      <c r="BF17" s="221"/>
      <c r="BG17" s="222"/>
      <c r="BH17" s="302"/>
      <c r="BI17" s="270"/>
      <c r="BJ17" s="270"/>
      <c r="BK17" s="270"/>
      <c r="BL17" s="305"/>
      <c r="BM17" s="306"/>
      <c r="BQ17" s="248" t="s">
        <v>5</v>
      </c>
      <c r="BR17" s="249"/>
      <c r="BS17" s="249"/>
      <c r="BT17" s="249"/>
      <c r="BU17" s="252"/>
      <c r="BV17" s="253"/>
      <c r="BW17" s="253"/>
      <c r="BX17" s="253"/>
      <c r="BY17" s="253"/>
      <c r="BZ17" s="253"/>
      <c r="CA17" s="253"/>
      <c r="CB17" s="253"/>
      <c r="CC17" s="253"/>
      <c r="CD17" s="253"/>
      <c r="CE17" s="253"/>
      <c r="CF17" s="253"/>
      <c r="CG17" s="253"/>
      <c r="CH17" s="253"/>
      <c r="CI17" s="254"/>
      <c r="CK17" s="26"/>
    </row>
    <row r="18" spans="1:115" ht="13.5" customHeight="1" thickBot="1" x14ac:dyDescent="0.2">
      <c r="A18" s="149"/>
      <c r="B18" s="145"/>
      <c r="C18" s="143"/>
      <c r="D18" s="150"/>
      <c r="E18" s="147"/>
      <c r="F18" s="147"/>
      <c r="G18" s="152"/>
      <c r="H18" s="147"/>
      <c r="I18" s="147"/>
      <c r="J18" s="147"/>
      <c r="K18" s="153"/>
      <c r="L18" s="147"/>
      <c r="M18" s="147"/>
      <c r="N18" s="154"/>
      <c r="O18" s="142"/>
      <c r="P18" s="145"/>
      <c r="Q18" s="143"/>
      <c r="R18" s="150"/>
      <c r="S18" s="147"/>
      <c r="T18" s="147"/>
      <c r="U18" s="153"/>
      <c r="V18" s="147"/>
      <c r="W18" s="147"/>
      <c r="X18" s="147"/>
      <c r="Y18" s="153"/>
      <c r="Z18" s="147"/>
      <c r="AA18" s="147"/>
      <c r="AB18" s="147"/>
      <c r="AC18" s="148"/>
      <c r="AD18" s="25"/>
      <c r="AE18" s="327" t="s">
        <v>114</v>
      </c>
      <c r="AF18" s="328"/>
      <c r="AG18" s="328"/>
      <c r="AH18" s="328"/>
      <c r="AI18" s="328"/>
      <c r="AJ18" s="328"/>
      <c r="AK18" s="328"/>
      <c r="AL18" s="328"/>
      <c r="AM18" s="328"/>
      <c r="AN18" s="328"/>
      <c r="AO18" s="328"/>
      <c r="AP18" s="328"/>
      <c r="AQ18" s="328"/>
      <c r="AR18" s="328"/>
      <c r="AS18" s="328"/>
      <c r="AT18" s="328"/>
      <c r="AU18" s="328"/>
      <c r="AV18" s="328"/>
      <c r="AW18" s="329"/>
      <c r="AZ18" s="223"/>
      <c r="BA18" s="224"/>
      <c r="BB18" s="224"/>
      <c r="BC18" s="224"/>
      <c r="BD18" s="224"/>
      <c r="BE18" s="224"/>
      <c r="BF18" s="224"/>
      <c r="BG18" s="225"/>
      <c r="BH18" s="303"/>
      <c r="BI18" s="304"/>
      <c r="BJ18" s="304"/>
      <c r="BK18" s="304"/>
      <c r="BL18" s="307"/>
      <c r="BM18" s="308"/>
      <c r="BQ18" s="250"/>
      <c r="BR18" s="251"/>
      <c r="BS18" s="251"/>
      <c r="BT18" s="251"/>
      <c r="BU18" s="255"/>
      <c r="BV18" s="256"/>
      <c r="BW18" s="256"/>
      <c r="BX18" s="256"/>
      <c r="BY18" s="256"/>
      <c r="BZ18" s="256"/>
      <c r="CA18" s="256"/>
      <c r="CB18" s="256"/>
      <c r="CC18" s="256"/>
      <c r="CD18" s="256"/>
      <c r="CE18" s="256"/>
      <c r="CF18" s="256"/>
      <c r="CG18" s="256"/>
      <c r="CH18" s="256"/>
      <c r="CI18" s="257"/>
      <c r="CK18" s="26"/>
      <c r="CS18" s="7"/>
    </row>
    <row r="19" spans="1:115" ht="18" customHeight="1" thickTop="1" x14ac:dyDescent="0.15">
      <c r="A19" s="321" t="s">
        <v>112</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3"/>
      <c r="AT19" s="323"/>
      <c r="AU19" s="323"/>
      <c r="AV19" s="323"/>
      <c r="AW19" s="323"/>
      <c r="AX19" s="323"/>
      <c r="AY19" s="323"/>
      <c r="AZ19" s="323"/>
      <c r="BA19" s="323"/>
      <c r="CK19" s="26"/>
      <c r="CN19" s="201"/>
      <c r="CS19" s="201"/>
      <c r="CT19" s="201"/>
      <c r="CU19" s="201"/>
      <c r="CZ19" s="201"/>
      <c r="DA19" s="201"/>
      <c r="DB19" s="201"/>
    </row>
    <row r="20" spans="1:115" s="22" customFormat="1" ht="18" customHeight="1" thickBot="1" x14ac:dyDescent="0.2">
      <c r="A20" s="322"/>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1"/>
      <c r="AJ20" s="321"/>
      <c r="AK20" s="321"/>
      <c r="AL20" s="321"/>
      <c r="AM20" s="321"/>
      <c r="AN20" s="321"/>
      <c r="AO20" s="321"/>
      <c r="AP20" s="321"/>
      <c r="AQ20" s="321"/>
      <c r="AR20" s="321"/>
      <c r="CK20" s="23"/>
      <c r="CL20" s="24"/>
      <c r="CM20" s="24"/>
      <c r="CN20" s="201"/>
      <c r="CO20" s="24"/>
      <c r="CP20" s="24"/>
      <c r="CQ20" s="24"/>
      <c r="CR20" s="24"/>
      <c r="CS20" s="201"/>
      <c r="CT20" s="201"/>
      <c r="CU20" s="201"/>
      <c r="CV20" s="24"/>
      <c r="CW20" s="24"/>
      <c r="CX20" s="24"/>
      <c r="CY20" s="24"/>
      <c r="CZ20" s="201"/>
      <c r="DA20" s="201"/>
      <c r="DB20" s="201"/>
      <c r="DC20" s="24"/>
      <c r="DD20" s="24"/>
      <c r="DE20" s="24"/>
      <c r="DF20" s="24"/>
      <c r="DG20" s="24"/>
      <c r="DH20" s="24"/>
      <c r="DI20" s="24"/>
      <c r="DJ20" s="24"/>
      <c r="DK20" s="24"/>
    </row>
    <row r="21" spans="1:115" s="22" customFormat="1" ht="19.5" customHeight="1" thickBot="1" x14ac:dyDescent="0.2">
      <c r="A21" s="309" t="s">
        <v>61</v>
      </c>
      <c r="B21" s="310"/>
      <c r="C21" s="310"/>
      <c r="D21" s="310"/>
      <c r="E21" s="310"/>
      <c r="F21" s="310"/>
      <c r="G21" s="310"/>
      <c r="H21" s="311"/>
      <c r="I21" s="155"/>
      <c r="J21" s="156"/>
      <c r="K21" s="156"/>
      <c r="L21" s="156"/>
      <c r="M21" s="156"/>
      <c r="N21" s="156"/>
      <c r="O21" s="157"/>
      <c r="P21" s="155"/>
      <c r="Q21" s="156"/>
      <c r="R21" s="156"/>
      <c r="S21" s="156"/>
      <c r="T21" s="156"/>
      <c r="U21" s="156"/>
      <c r="V21" s="157"/>
      <c r="W21" s="155"/>
      <c r="X21" s="156"/>
      <c r="Y21" s="156"/>
      <c r="Z21" s="156"/>
      <c r="AA21" s="156"/>
      <c r="AB21" s="156"/>
      <c r="AC21" s="161"/>
      <c r="AD21" s="162"/>
      <c r="AE21" s="162"/>
      <c r="AF21" s="162"/>
      <c r="AG21" s="162"/>
      <c r="AH21" s="163"/>
      <c r="AI21" s="161"/>
      <c r="AJ21" s="162"/>
      <c r="AK21" s="162"/>
      <c r="AL21" s="162"/>
      <c r="AM21" s="162"/>
      <c r="AN21" s="167"/>
      <c r="AS21" s="291" t="s">
        <v>54</v>
      </c>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3"/>
      <c r="BP21" s="297" t="s">
        <v>55</v>
      </c>
      <c r="BQ21" s="297"/>
      <c r="BR21" s="297"/>
      <c r="BS21" s="297"/>
      <c r="BT21" s="297"/>
      <c r="BU21" s="297"/>
      <c r="BV21" s="297"/>
      <c r="BW21" s="297"/>
      <c r="BX21" s="297"/>
      <c r="BY21" s="297"/>
      <c r="BZ21" s="297"/>
      <c r="CA21" s="297"/>
      <c r="CB21" s="297"/>
      <c r="CC21" s="297"/>
      <c r="CD21" s="297"/>
      <c r="CE21" s="297"/>
      <c r="CF21" s="297"/>
      <c r="CG21" s="297"/>
      <c r="CH21" s="297"/>
      <c r="CI21" s="298"/>
      <c r="CK21" s="23"/>
      <c r="CL21" s="24"/>
      <c r="CM21" s="24"/>
      <c r="CN21" s="201"/>
      <c r="CO21" s="24"/>
      <c r="CP21" s="24"/>
      <c r="CQ21" s="24"/>
      <c r="CR21" s="24"/>
      <c r="CS21" s="201"/>
      <c r="CT21" s="201"/>
      <c r="CU21" s="201"/>
      <c r="CV21" s="24"/>
      <c r="CW21" s="24"/>
      <c r="CX21" s="24"/>
      <c r="CY21" s="24"/>
      <c r="CZ21" s="201"/>
      <c r="DA21" s="201"/>
      <c r="DB21" s="201"/>
      <c r="DC21" s="24"/>
      <c r="DD21" s="24"/>
      <c r="DE21" s="24"/>
      <c r="DF21" s="24"/>
      <c r="DG21" s="24"/>
      <c r="DH21" s="24"/>
      <c r="DI21" s="24"/>
      <c r="DJ21" s="24"/>
      <c r="DK21" s="24"/>
    </row>
    <row r="22" spans="1:115" s="22" customFormat="1" ht="19.5" customHeight="1" thickBot="1" x14ac:dyDescent="0.2">
      <c r="A22" s="312" t="s">
        <v>62</v>
      </c>
      <c r="B22" s="313"/>
      <c r="C22" s="313"/>
      <c r="D22" s="313"/>
      <c r="E22" s="313"/>
      <c r="F22" s="313"/>
      <c r="G22" s="313"/>
      <c r="H22" s="314"/>
      <c r="I22" s="158"/>
      <c r="J22" s="159"/>
      <c r="K22" s="159"/>
      <c r="L22" s="159"/>
      <c r="M22" s="159"/>
      <c r="N22" s="159"/>
      <c r="O22" s="160"/>
      <c r="P22" s="158"/>
      <c r="Q22" s="159"/>
      <c r="R22" s="159"/>
      <c r="S22" s="159"/>
      <c r="T22" s="159"/>
      <c r="U22" s="159"/>
      <c r="V22" s="160"/>
      <c r="W22" s="158"/>
      <c r="X22" s="159"/>
      <c r="Y22" s="159"/>
      <c r="Z22" s="159"/>
      <c r="AA22" s="159"/>
      <c r="AB22" s="159"/>
      <c r="AC22" s="164"/>
      <c r="AD22" s="165"/>
      <c r="AE22" s="165"/>
      <c r="AF22" s="165"/>
      <c r="AG22" s="165"/>
      <c r="AH22" s="166"/>
      <c r="AI22" s="164"/>
      <c r="AJ22" s="165"/>
      <c r="AK22" s="165"/>
      <c r="AL22" s="165"/>
      <c r="AM22" s="165"/>
      <c r="AN22" s="168"/>
      <c r="AS22" s="294"/>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6"/>
      <c r="BP22" s="299" t="s">
        <v>70</v>
      </c>
      <c r="BQ22" s="299"/>
      <c r="BR22" s="299"/>
      <c r="BS22" s="299"/>
      <c r="BT22" s="299"/>
      <c r="BU22" s="299"/>
      <c r="BV22" s="299"/>
      <c r="BW22" s="299"/>
      <c r="BX22" s="299"/>
      <c r="BY22" s="299"/>
      <c r="BZ22" s="299"/>
      <c r="CA22" s="299"/>
      <c r="CB22" s="299"/>
      <c r="CC22" s="299"/>
      <c r="CD22" s="299"/>
      <c r="CE22" s="299"/>
      <c r="CF22" s="299"/>
      <c r="CG22" s="299"/>
      <c r="CH22" s="299"/>
      <c r="CI22" s="300"/>
      <c r="CK22" s="23"/>
      <c r="CL22" s="24"/>
      <c r="CM22" s="24"/>
      <c r="CN22" s="24"/>
      <c r="CO22" s="27"/>
      <c r="CP22" s="27"/>
      <c r="CQ22" s="24"/>
      <c r="CR22" s="24"/>
      <c r="CS22" s="27"/>
      <c r="CT22" s="24"/>
      <c r="CU22" s="24"/>
      <c r="CV22" s="24"/>
      <c r="CW22" s="24"/>
      <c r="CX22" s="24"/>
      <c r="CY22" s="24"/>
      <c r="CZ22" s="24"/>
      <c r="DA22" s="24"/>
      <c r="DB22" s="24"/>
      <c r="DC22" s="24"/>
      <c r="DD22" s="24"/>
      <c r="DE22" s="24"/>
      <c r="DF22" s="24"/>
      <c r="DG22" s="24"/>
      <c r="DH22" s="24"/>
      <c r="DI22" s="24"/>
      <c r="DJ22" s="24"/>
      <c r="DK22" s="24"/>
    </row>
    <row r="23" spans="1:115" s="22" customFormat="1" ht="9" customHeight="1" x14ac:dyDescent="0.15">
      <c r="A23" s="28"/>
      <c r="B23" s="28"/>
      <c r="C23" s="28"/>
      <c r="D23" s="28"/>
      <c r="E23" s="28"/>
      <c r="F23" s="28"/>
      <c r="G23" s="28"/>
      <c r="H23" s="28"/>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K23" s="23"/>
      <c r="CL23" s="24"/>
      <c r="CM23" s="24"/>
      <c r="CN23" s="24"/>
      <c r="CO23" s="27"/>
      <c r="CP23" s="27"/>
      <c r="CQ23" s="24"/>
      <c r="CR23" s="24"/>
      <c r="CS23" s="27"/>
      <c r="CT23" s="24"/>
      <c r="CU23" s="24"/>
      <c r="CV23" s="24"/>
      <c r="CW23" s="24"/>
      <c r="CX23" s="24"/>
      <c r="CY23" s="24"/>
      <c r="CZ23" s="24"/>
      <c r="DA23" s="24"/>
      <c r="DB23" s="24"/>
      <c r="DC23" s="24"/>
      <c r="DD23" s="24"/>
      <c r="DE23" s="24"/>
      <c r="DF23" s="24"/>
      <c r="DG23" s="24"/>
      <c r="DH23" s="24"/>
      <c r="DI23" s="24"/>
      <c r="DJ23" s="24"/>
      <c r="DK23" s="24"/>
    </row>
    <row r="24" spans="1:115" s="22" customFormat="1" ht="15" customHeight="1" x14ac:dyDescent="0.15">
      <c r="A24" s="344" t="s">
        <v>63</v>
      </c>
      <c r="B24" s="344"/>
      <c r="C24" s="344"/>
      <c r="D24" s="344"/>
      <c r="E24" s="344"/>
      <c r="F24" s="344"/>
      <c r="G24" s="344"/>
      <c r="H24" s="344"/>
      <c r="I24" s="290" t="s">
        <v>108</v>
      </c>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K24" s="23"/>
      <c r="CL24" s="24"/>
      <c r="CM24" s="24"/>
      <c r="CN24" s="24"/>
      <c r="CO24" s="27"/>
      <c r="CP24" s="27"/>
      <c r="CQ24" s="24"/>
      <c r="CR24" s="24"/>
      <c r="CS24" s="27"/>
      <c r="CT24" s="24"/>
      <c r="CU24" s="24"/>
      <c r="CV24" s="24"/>
      <c r="CW24" s="24"/>
      <c r="CX24" s="24"/>
      <c r="CY24" s="24"/>
      <c r="CZ24" s="24"/>
      <c r="DA24" s="24"/>
      <c r="DB24" s="24"/>
      <c r="DC24" s="24"/>
      <c r="DD24" s="24"/>
      <c r="DE24" s="24"/>
      <c r="DF24" s="24"/>
      <c r="DG24" s="24"/>
      <c r="DH24" s="24"/>
      <c r="DI24" s="24"/>
      <c r="DJ24" s="24"/>
      <c r="DK24" s="24"/>
    </row>
    <row r="25" spans="1:115" ht="17.45" customHeight="1" x14ac:dyDescent="0.15">
      <c r="A25" s="345"/>
      <c r="B25" s="345"/>
      <c r="C25" s="345"/>
      <c r="D25" s="345"/>
      <c r="E25" s="345"/>
      <c r="F25" s="345"/>
      <c r="G25" s="345"/>
      <c r="H25" s="345"/>
      <c r="I25" s="342" t="s">
        <v>109</v>
      </c>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0"/>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2"/>
      <c r="BW25" s="32"/>
      <c r="BX25" s="32"/>
      <c r="BY25" s="32"/>
      <c r="BZ25" s="32"/>
      <c r="CA25" s="32"/>
      <c r="CB25" s="32"/>
      <c r="CC25" s="32"/>
      <c r="CD25" s="32"/>
      <c r="CE25" s="32"/>
      <c r="CF25" s="32"/>
      <c r="CG25" s="32"/>
      <c r="CH25" s="32"/>
      <c r="CI25" s="33"/>
      <c r="CK25" s="26"/>
    </row>
    <row r="26" spans="1:115" ht="16.149999999999999" customHeight="1" thickBot="1" x14ac:dyDescent="0.2">
      <c r="A26" s="116" t="s">
        <v>0</v>
      </c>
      <c r="B26" s="117"/>
      <c r="C26" s="118" t="s">
        <v>6</v>
      </c>
      <c r="D26" s="119"/>
      <c r="E26" s="119"/>
      <c r="F26" s="119"/>
      <c r="G26" s="120"/>
      <c r="H26" s="118" t="s">
        <v>7</v>
      </c>
      <c r="I26" s="145"/>
      <c r="J26" s="145"/>
      <c r="K26" s="145"/>
      <c r="L26" s="145"/>
      <c r="M26" s="143"/>
      <c r="N26" s="142" t="s">
        <v>8</v>
      </c>
      <c r="O26" s="145"/>
      <c r="P26" s="145"/>
      <c r="Q26" s="145"/>
      <c r="R26" s="143"/>
      <c r="S26" s="142" t="s">
        <v>9</v>
      </c>
      <c r="T26" s="145"/>
      <c r="U26" s="145"/>
      <c r="V26" s="145"/>
      <c r="W26" s="143"/>
      <c r="X26" s="142" t="s">
        <v>1</v>
      </c>
      <c r="Y26" s="143"/>
      <c r="Z26" s="142" t="s">
        <v>16</v>
      </c>
      <c r="AA26" s="143"/>
      <c r="AB26" s="142" t="s">
        <v>15</v>
      </c>
      <c r="AC26" s="144"/>
      <c r="AD26" s="174" t="s">
        <v>51</v>
      </c>
      <c r="AE26" s="145"/>
      <c r="AF26" s="145"/>
      <c r="AG26" s="145"/>
      <c r="AH26" s="145"/>
      <c r="AI26" s="145"/>
      <c r="AJ26" s="145"/>
      <c r="AK26" s="145"/>
      <c r="AL26" s="145"/>
      <c r="AM26" s="145"/>
      <c r="AN26" s="145"/>
      <c r="AO26" s="145"/>
      <c r="AP26" s="145"/>
      <c r="AQ26" s="143"/>
      <c r="AR26" s="34"/>
      <c r="AS26" s="103" t="s">
        <v>0</v>
      </c>
      <c r="AT26" s="93"/>
      <c r="AU26" s="142" t="s">
        <v>6</v>
      </c>
      <c r="AV26" s="145"/>
      <c r="AW26" s="145"/>
      <c r="AX26" s="145"/>
      <c r="AY26" s="143"/>
      <c r="AZ26" s="142" t="s">
        <v>7</v>
      </c>
      <c r="BA26" s="145"/>
      <c r="BB26" s="145"/>
      <c r="BC26" s="145"/>
      <c r="BD26" s="145"/>
      <c r="BE26" s="143"/>
      <c r="BF26" s="142" t="s">
        <v>8</v>
      </c>
      <c r="BG26" s="145"/>
      <c r="BH26" s="145"/>
      <c r="BI26" s="145"/>
      <c r="BJ26" s="143"/>
      <c r="BK26" s="142" t="s">
        <v>9</v>
      </c>
      <c r="BL26" s="145"/>
      <c r="BM26" s="145"/>
      <c r="BN26" s="145"/>
      <c r="BO26" s="143"/>
      <c r="BP26" s="142" t="s">
        <v>1</v>
      </c>
      <c r="BQ26" s="143"/>
      <c r="BR26" s="142" t="s">
        <v>16</v>
      </c>
      <c r="BS26" s="143"/>
      <c r="BT26" s="142" t="s">
        <v>15</v>
      </c>
      <c r="BU26" s="143"/>
      <c r="BV26" s="174" t="s">
        <v>52</v>
      </c>
      <c r="BW26" s="145"/>
      <c r="BX26" s="145"/>
      <c r="BY26" s="145"/>
      <c r="BZ26" s="145"/>
      <c r="CA26" s="145"/>
      <c r="CB26" s="145"/>
      <c r="CC26" s="145"/>
      <c r="CD26" s="145"/>
      <c r="CE26" s="145"/>
      <c r="CF26" s="145"/>
      <c r="CG26" s="145"/>
      <c r="CH26" s="145"/>
      <c r="CI26" s="143"/>
      <c r="CK26" s="26"/>
      <c r="CN26" s="8" t="s">
        <v>18</v>
      </c>
      <c r="CQ26" s="8" t="s">
        <v>19</v>
      </c>
      <c r="CU26" s="24"/>
      <c r="CV26" s="24"/>
      <c r="CW26" s="24"/>
      <c r="CX26" s="24"/>
      <c r="CY26" s="24"/>
      <c r="CZ26" s="24"/>
      <c r="DA26" s="24"/>
      <c r="DB26" s="24"/>
      <c r="DC26" s="24"/>
      <c r="DD26" s="24"/>
      <c r="DE26" s="24"/>
      <c r="DF26" s="24"/>
      <c r="DG26" s="24"/>
      <c r="DH26" s="24"/>
      <c r="DI26" s="24"/>
      <c r="DJ26" s="24"/>
      <c r="DK26" s="24"/>
    </row>
    <row r="27" spans="1:115" ht="22.15" customHeight="1" thickTop="1" x14ac:dyDescent="0.15">
      <c r="A27" s="178">
        <v>1</v>
      </c>
      <c r="B27" s="179"/>
      <c r="C27" s="176"/>
      <c r="D27" s="170"/>
      <c r="E27" s="170"/>
      <c r="F27" s="170"/>
      <c r="G27" s="177"/>
      <c r="H27" s="169"/>
      <c r="I27" s="170"/>
      <c r="J27" s="170"/>
      <c r="K27" s="170"/>
      <c r="L27" s="170"/>
      <c r="M27" s="171"/>
      <c r="N27" s="175"/>
      <c r="O27" s="170"/>
      <c r="P27" s="170"/>
      <c r="Q27" s="170"/>
      <c r="R27" s="177"/>
      <c r="S27" s="169"/>
      <c r="T27" s="170"/>
      <c r="U27" s="170"/>
      <c r="V27" s="170"/>
      <c r="W27" s="171"/>
      <c r="X27" s="175"/>
      <c r="Y27" s="171"/>
      <c r="Z27" s="175"/>
      <c r="AA27" s="171"/>
      <c r="AB27" s="175"/>
      <c r="AC27" s="186"/>
      <c r="AD27" s="172"/>
      <c r="AE27" s="170"/>
      <c r="AF27" s="170"/>
      <c r="AG27" s="170"/>
      <c r="AH27" s="170"/>
      <c r="AI27" s="170"/>
      <c r="AJ27" s="170"/>
      <c r="AK27" s="170"/>
      <c r="AL27" s="170"/>
      <c r="AM27" s="170"/>
      <c r="AN27" s="170"/>
      <c r="AO27" s="170"/>
      <c r="AP27" s="170"/>
      <c r="AQ27" s="173"/>
      <c r="AS27" s="178">
        <v>26</v>
      </c>
      <c r="AT27" s="179"/>
      <c r="AU27" s="176"/>
      <c r="AV27" s="170"/>
      <c r="AW27" s="170"/>
      <c r="AX27" s="170"/>
      <c r="AY27" s="177"/>
      <c r="AZ27" s="169"/>
      <c r="BA27" s="170"/>
      <c r="BB27" s="170"/>
      <c r="BC27" s="170"/>
      <c r="BD27" s="170"/>
      <c r="BE27" s="171"/>
      <c r="BF27" s="175"/>
      <c r="BG27" s="170"/>
      <c r="BH27" s="170"/>
      <c r="BI27" s="170"/>
      <c r="BJ27" s="177"/>
      <c r="BK27" s="169"/>
      <c r="BL27" s="170"/>
      <c r="BM27" s="170"/>
      <c r="BN27" s="170"/>
      <c r="BO27" s="171"/>
      <c r="BP27" s="175"/>
      <c r="BQ27" s="171"/>
      <c r="BR27" s="175"/>
      <c r="BS27" s="171"/>
      <c r="BT27" s="175"/>
      <c r="BU27" s="173"/>
      <c r="BV27" s="172"/>
      <c r="BW27" s="170"/>
      <c r="BX27" s="170"/>
      <c r="BY27" s="170"/>
      <c r="BZ27" s="170"/>
      <c r="CA27" s="170"/>
      <c r="CB27" s="170"/>
      <c r="CC27" s="170"/>
      <c r="CD27" s="170"/>
      <c r="CE27" s="170"/>
      <c r="CF27" s="170"/>
      <c r="CG27" s="170"/>
      <c r="CH27" s="170"/>
      <c r="CI27" s="173"/>
      <c r="CK27" s="26"/>
      <c r="CN27" s="8" t="s">
        <v>20</v>
      </c>
      <c r="CO27" s="7">
        <f>COUNTIF($X$27:$Y$51,"年少")+COUNTIF($BP$27:$BQ$46,"年少")</f>
        <v>0</v>
      </c>
      <c r="CP27" s="7"/>
      <c r="CQ27" s="35" t="s">
        <v>56</v>
      </c>
      <c r="CR27" s="7">
        <f>COUNTIF($Z$27:$AA$51,"A")+COUNTIF($BR$27:$BS$46,"A")</f>
        <v>0</v>
      </c>
      <c r="CS27" s="35"/>
      <c r="CV27" s="7">
        <f>SUM(CT27:CU27)</f>
        <v>0</v>
      </c>
    </row>
    <row r="28" spans="1:115" ht="22.15" customHeight="1" x14ac:dyDescent="0.15">
      <c r="A28" s="178">
        <v>2</v>
      </c>
      <c r="B28" s="179"/>
      <c r="C28" s="180"/>
      <c r="D28" s="181"/>
      <c r="E28" s="181"/>
      <c r="F28" s="181"/>
      <c r="G28" s="182"/>
      <c r="H28" s="183"/>
      <c r="I28" s="181"/>
      <c r="J28" s="181"/>
      <c r="K28" s="181"/>
      <c r="L28" s="181"/>
      <c r="M28" s="184"/>
      <c r="N28" s="185"/>
      <c r="O28" s="181"/>
      <c r="P28" s="181"/>
      <c r="Q28" s="181"/>
      <c r="R28" s="182"/>
      <c r="S28" s="183"/>
      <c r="T28" s="181"/>
      <c r="U28" s="181"/>
      <c r="V28" s="181"/>
      <c r="W28" s="184"/>
      <c r="X28" s="185"/>
      <c r="Y28" s="184"/>
      <c r="Z28" s="185"/>
      <c r="AA28" s="184"/>
      <c r="AB28" s="185"/>
      <c r="AC28" s="188"/>
      <c r="AD28" s="189"/>
      <c r="AE28" s="181"/>
      <c r="AF28" s="181"/>
      <c r="AG28" s="181"/>
      <c r="AH28" s="181"/>
      <c r="AI28" s="181"/>
      <c r="AJ28" s="181"/>
      <c r="AK28" s="181"/>
      <c r="AL28" s="181"/>
      <c r="AM28" s="181"/>
      <c r="AN28" s="181"/>
      <c r="AO28" s="181"/>
      <c r="AP28" s="181"/>
      <c r="AQ28" s="187"/>
      <c r="AS28" s="178">
        <v>27</v>
      </c>
      <c r="AT28" s="179"/>
      <c r="AU28" s="180"/>
      <c r="AV28" s="181"/>
      <c r="AW28" s="181"/>
      <c r="AX28" s="181"/>
      <c r="AY28" s="182"/>
      <c r="AZ28" s="183"/>
      <c r="BA28" s="181"/>
      <c r="BB28" s="181"/>
      <c r="BC28" s="181"/>
      <c r="BD28" s="181"/>
      <c r="BE28" s="184"/>
      <c r="BF28" s="185"/>
      <c r="BG28" s="181"/>
      <c r="BH28" s="181"/>
      <c r="BI28" s="181"/>
      <c r="BJ28" s="182"/>
      <c r="BK28" s="183"/>
      <c r="BL28" s="181"/>
      <c r="BM28" s="181"/>
      <c r="BN28" s="181"/>
      <c r="BO28" s="184"/>
      <c r="BP28" s="185"/>
      <c r="BQ28" s="184"/>
      <c r="BR28" s="185"/>
      <c r="BS28" s="184"/>
      <c r="BT28" s="185"/>
      <c r="BU28" s="187"/>
      <c r="BV28" s="189"/>
      <c r="BW28" s="181"/>
      <c r="BX28" s="181"/>
      <c r="BY28" s="181"/>
      <c r="BZ28" s="181"/>
      <c r="CA28" s="181"/>
      <c r="CB28" s="181"/>
      <c r="CC28" s="181"/>
      <c r="CD28" s="181"/>
      <c r="CE28" s="181"/>
      <c r="CF28" s="181"/>
      <c r="CG28" s="181"/>
      <c r="CH28" s="181"/>
      <c r="CI28" s="187"/>
      <c r="CK28" s="26"/>
      <c r="CN28" s="8" t="s">
        <v>21</v>
      </c>
      <c r="CO28" s="7">
        <f>COUNTIF($X$27:$Y$51,"年中")+COUNTIF($BP$27:$BQ$46,"年中")</f>
        <v>0</v>
      </c>
      <c r="CP28" s="7"/>
      <c r="CQ28" s="35" t="s">
        <v>57</v>
      </c>
      <c r="CR28" s="7">
        <f>COUNTIF($Z$27:$AA$51,"B")+COUNTIF($BR$27:$BS$46,"B")</f>
        <v>0</v>
      </c>
      <c r="CS28" s="35"/>
      <c r="CV28" s="7">
        <f t="shared" ref="CV28:CV30" si="0">SUM(CT28:CU28)</f>
        <v>0</v>
      </c>
    </row>
    <row r="29" spans="1:115" ht="22.15" customHeight="1" x14ac:dyDescent="0.15">
      <c r="A29" s="178">
        <v>3</v>
      </c>
      <c r="B29" s="179"/>
      <c r="C29" s="180"/>
      <c r="D29" s="181"/>
      <c r="E29" s="181"/>
      <c r="F29" s="181"/>
      <c r="G29" s="182"/>
      <c r="H29" s="183"/>
      <c r="I29" s="181"/>
      <c r="J29" s="181"/>
      <c r="K29" s="181"/>
      <c r="L29" s="181"/>
      <c r="M29" s="184"/>
      <c r="N29" s="185"/>
      <c r="O29" s="181"/>
      <c r="P29" s="181"/>
      <c r="Q29" s="181"/>
      <c r="R29" s="182"/>
      <c r="S29" s="183"/>
      <c r="T29" s="181"/>
      <c r="U29" s="181"/>
      <c r="V29" s="181"/>
      <c r="W29" s="184"/>
      <c r="X29" s="185"/>
      <c r="Y29" s="184"/>
      <c r="Z29" s="185"/>
      <c r="AA29" s="184"/>
      <c r="AB29" s="185"/>
      <c r="AC29" s="188"/>
      <c r="AD29" s="189"/>
      <c r="AE29" s="181"/>
      <c r="AF29" s="181"/>
      <c r="AG29" s="181"/>
      <c r="AH29" s="181"/>
      <c r="AI29" s="181"/>
      <c r="AJ29" s="181"/>
      <c r="AK29" s="181"/>
      <c r="AL29" s="181"/>
      <c r="AM29" s="181"/>
      <c r="AN29" s="181"/>
      <c r="AO29" s="181"/>
      <c r="AP29" s="181"/>
      <c r="AQ29" s="187"/>
      <c r="AS29" s="178">
        <v>28</v>
      </c>
      <c r="AT29" s="179"/>
      <c r="AU29" s="180"/>
      <c r="AV29" s="181"/>
      <c r="AW29" s="181"/>
      <c r="AX29" s="181"/>
      <c r="AY29" s="182"/>
      <c r="AZ29" s="183"/>
      <c r="BA29" s="181"/>
      <c r="BB29" s="181"/>
      <c r="BC29" s="181"/>
      <c r="BD29" s="181"/>
      <c r="BE29" s="184"/>
      <c r="BF29" s="185"/>
      <c r="BG29" s="181"/>
      <c r="BH29" s="181"/>
      <c r="BI29" s="181"/>
      <c r="BJ29" s="182"/>
      <c r="BK29" s="183"/>
      <c r="BL29" s="181"/>
      <c r="BM29" s="181"/>
      <c r="BN29" s="181"/>
      <c r="BO29" s="184"/>
      <c r="BP29" s="185"/>
      <c r="BQ29" s="184"/>
      <c r="BR29" s="185"/>
      <c r="BS29" s="184"/>
      <c r="BT29" s="185"/>
      <c r="BU29" s="187"/>
      <c r="BV29" s="189"/>
      <c r="BW29" s="181"/>
      <c r="BX29" s="181"/>
      <c r="BY29" s="181"/>
      <c r="BZ29" s="181"/>
      <c r="CA29" s="181"/>
      <c r="CB29" s="181"/>
      <c r="CC29" s="181"/>
      <c r="CD29" s="181"/>
      <c r="CE29" s="181"/>
      <c r="CF29" s="181"/>
      <c r="CG29" s="181"/>
      <c r="CH29" s="181"/>
      <c r="CI29" s="187"/>
      <c r="CK29" s="26"/>
      <c r="CN29" s="8" t="s">
        <v>22</v>
      </c>
      <c r="CO29" s="7">
        <f>COUNTIF($X$27:$Y$51,"年長")+COUNTIF($BP$27:$BQ$46,"年長")</f>
        <v>0</v>
      </c>
      <c r="CP29" s="7"/>
      <c r="CQ29" s="35" t="s">
        <v>58</v>
      </c>
      <c r="CR29" s="7">
        <f>COUNTIF($Z$27:$AA$51,"C")+COUNTIF($BR$27:$BS$46,"C")</f>
        <v>0</v>
      </c>
      <c r="CS29" s="35"/>
      <c r="CV29" s="7">
        <f t="shared" si="0"/>
        <v>0</v>
      </c>
    </row>
    <row r="30" spans="1:115" ht="22.15" customHeight="1" x14ac:dyDescent="0.15">
      <c r="A30" s="178">
        <v>4</v>
      </c>
      <c r="B30" s="179"/>
      <c r="C30" s="180"/>
      <c r="D30" s="181"/>
      <c r="E30" s="181"/>
      <c r="F30" s="181"/>
      <c r="G30" s="182"/>
      <c r="H30" s="183"/>
      <c r="I30" s="181"/>
      <c r="J30" s="181"/>
      <c r="K30" s="181"/>
      <c r="L30" s="181"/>
      <c r="M30" s="184"/>
      <c r="N30" s="185"/>
      <c r="O30" s="181"/>
      <c r="P30" s="181"/>
      <c r="Q30" s="181"/>
      <c r="R30" s="182"/>
      <c r="S30" s="183"/>
      <c r="T30" s="181"/>
      <c r="U30" s="181"/>
      <c r="V30" s="181"/>
      <c r="W30" s="184"/>
      <c r="X30" s="185"/>
      <c r="Y30" s="184"/>
      <c r="Z30" s="185"/>
      <c r="AA30" s="184"/>
      <c r="AB30" s="185"/>
      <c r="AC30" s="188"/>
      <c r="AD30" s="189"/>
      <c r="AE30" s="181"/>
      <c r="AF30" s="181"/>
      <c r="AG30" s="181"/>
      <c r="AH30" s="181"/>
      <c r="AI30" s="181"/>
      <c r="AJ30" s="181"/>
      <c r="AK30" s="181"/>
      <c r="AL30" s="181"/>
      <c r="AM30" s="181"/>
      <c r="AN30" s="181"/>
      <c r="AO30" s="181"/>
      <c r="AP30" s="181"/>
      <c r="AQ30" s="187"/>
      <c r="AS30" s="178">
        <v>29</v>
      </c>
      <c r="AT30" s="179"/>
      <c r="AU30" s="180"/>
      <c r="AV30" s="181"/>
      <c r="AW30" s="181"/>
      <c r="AX30" s="181"/>
      <c r="AY30" s="182"/>
      <c r="AZ30" s="183"/>
      <c r="BA30" s="181"/>
      <c r="BB30" s="181"/>
      <c r="BC30" s="181"/>
      <c r="BD30" s="181"/>
      <c r="BE30" s="184"/>
      <c r="BF30" s="185"/>
      <c r="BG30" s="181"/>
      <c r="BH30" s="181"/>
      <c r="BI30" s="181"/>
      <c r="BJ30" s="182"/>
      <c r="BK30" s="183"/>
      <c r="BL30" s="181"/>
      <c r="BM30" s="181"/>
      <c r="BN30" s="181"/>
      <c r="BO30" s="184"/>
      <c r="BP30" s="185"/>
      <c r="BQ30" s="184"/>
      <c r="BR30" s="185"/>
      <c r="BS30" s="184"/>
      <c r="BT30" s="185"/>
      <c r="BU30" s="187"/>
      <c r="BV30" s="189"/>
      <c r="BW30" s="181"/>
      <c r="BX30" s="181"/>
      <c r="BY30" s="181"/>
      <c r="BZ30" s="181"/>
      <c r="CA30" s="181"/>
      <c r="CB30" s="181"/>
      <c r="CC30" s="181"/>
      <c r="CD30" s="181"/>
      <c r="CE30" s="181"/>
      <c r="CF30" s="181"/>
      <c r="CG30" s="181"/>
      <c r="CH30" s="181"/>
      <c r="CI30" s="187"/>
      <c r="CK30" s="26"/>
      <c r="CN30" s="8" t="s">
        <v>23</v>
      </c>
      <c r="CO30" s="7">
        <f>COUNTIF($X$27:$Y$51,"小１")+COUNTIF($BP$27:$BQ$46,"小１")</f>
        <v>0</v>
      </c>
      <c r="CP30" s="7"/>
      <c r="CQ30" s="35" t="s">
        <v>59</v>
      </c>
      <c r="CR30" s="7">
        <f>COUNTIF($Z$27:$AA$51,"D")+COUNTIF($BR$27:$BS$46,"D")</f>
        <v>0</v>
      </c>
      <c r="CS30" s="35"/>
      <c r="CV30" s="7">
        <f t="shared" si="0"/>
        <v>0</v>
      </c>
    </row>
    <row r="31" spans="1:115" ht="22.15" customHeight="1" x14ac:dyDescent="0.15">
      <c r="A31" s="178">
        <v>5</v>
      </c>
      <c r="B31" s="179"/>
      <c r="C31" s="180"/>
      <c r="D31" s="181"/>
      <c r="E31" s="181"/>
      <c r="F31" s="181"/>
      <c r="G31" s="182"/>
      <c r="H31" s="183"/>
      <c r="I31" s="181"/>
      <c r="J31" s="181"/>
      <c r="K31" s="181"/>
      <c r="L31" s="181"/>
      <c r="M31" s="184"/>
      <c r="N31" s="185"/>
      <c r="O31" s="181"/>
      <c r="P31" s="181"/>
      <c r="Q31" s="181"/>
      <c r="R31" s="182"/>
      <c r="S31" s="183"/>
      <c r="T31" s="181"/>
      <c r="U31" s="181"/>
      <c r="V31" s="181"/>
      <c r="W31" s="184"/>
      <c r="X31" s="185"/>
      <c r="Y31" s="184"/>
      <c r="Z31" s="185"/>
      <c r="AA31" s="184"/>
      <c r="AB31" s="185"/>
      <c r="AC31" s="188"/>
      <c r="AD31" s="189"/>
      <c r="AE31" s="181"/>
      <c r="AF31" s="181"/>
      <c r="AG31" s="181"/>
      <c r="AH31" s="181"/>
      <c r="AI31" s="181"/>
      <c r="AJ31" s="181"/>
      <c r="AK31" s="181"/>
      <c r="AL31" s="181"/>
      <c r="AM31" s="181"/>
      <c r="AN31" s="181"/>
      <c r="AO31" s="181"/>
      <c r="AP31" s="181"/>
      <c r="AQ31" s="187"/>
      <c r="AS31" s="178">
        <v>30</v>
      </c>
      <c r="AT31" s="179"/>
      <c r="AU31" s="180"/>
      <c r="AV31" s="181"/>
      <c r="AW31" s="181"/>
      <c r="AX31" s="181"/>
      <c r="AY31" s="182"/>
      <c r="AZ31" s="183"/>
      <c r="BA31" s="181"/>
      <c r="BB31" s="181"/>
      <c r="BC31" s="181"/>
      <c r="BD31" s="181"/>
      <c r="BE31" s="184"/>
      <c r="BF31" s="185"/>
      <c r="BG31" s="181"/>
      <c r="BH31" s="181"/>
      <c r="BI31" s="181"/>
      <c r="BJ31" s="182"/>
      <c r="BK31" s="183"/>
      <c r="BL31" s="181"/>
      <c r="BM31" s="181"/>
      <c r="BN31" s="181"/>
      <c r="BO31" s="184"/>
      <c r="BP31" s="185"/>
      <c r="BQ31" s="184"/>
      <c r="BR31" s="185"/>
      <c r="BS31" s="184"/>
      <c r="BT31" s="185"/>
      <c r="BU31" s="187"/>
      <c r="BV31" s="189"/>
      <c r="BW31" s="181"/>
      <c r="BX31" s="181"/>
      <c r="BY31" s="181"/>
      <c r="BZ31" s="181"/>
      <c r="CA31" s="181"/>
      <c r="CB31" s="181"/>
      <c r="CC31" s="181"/>
      <c r="CD31" s="181"/>
      <c r="CE31" s="181"/>
      <c r="CF31" s="181"/>
      <c r="CG31" s="181"/>
      <c r="CH31" s="181"/>
      <c r="CI31" s="187"/>
      <c r="CK31" s="26"/>
      <c r="CN31" s="8" t="s">
        <v>24</v>
      </c>
      <c r="CO31" s="7">
        <f>COUNTIF($X$27:$Y$51,"小２")+COUNTIF($BP$27:$BQ$46,"小２")</f>
        <v>0</v>
      </c>
      <c r="CP31" s="7"/>
      <c r="CQ31" s="35" t="s">
        <v>76</v>
      </c>
      <c r="CR31" s="7">
        <f>COUNTIF($Z$27:$AA$51,"E")+COUNTIF($BR$27:$BS$46,"E")</f>
        <v>0</v>
      </c>
    </row>
    <row r="32" spans="1:115" ht="22.15" customHeight="1" x14ac:dyDescent="0.15">
      <c r="A32" s="178">
        <v>6</v>
      </c>
      <c r="B32" s="179"/>
      <c r="C32" s="180"/>
      <c r="D32" s="181"/>
      <c r="E32" s="181"/>
      <c r="F32" s="181"/>
      <c r="G32" s="182"/>
      <c r="H32" s="183"/>
      <c r="I32" s="181"/>
      <c r="J32" s="181"/>
      <c r="K32" s="181"/>
      <c r="L32" s="181"/>
      <c r="M32" s="184"/>
      <c r="N32" s="185"/>
      <c r="O32" s="181"/>
      <c r="P32" s="181"/>
      <c r="Q32" s="181"/>
      <c r="R32" s="182"/>
      <c r="S32" s="183"/>
      <c r="T32" s="181"/>
      <c r="U32" s="181"/>
      <c r="V32" s="181"/>
      <c r="W32" s="184"/>
      <c r="X32" s="185"/>
      <c r="Y32" s="184"/>
      <c r="Z32" s="185"/>
      <c r="AA32" s="184"/>
      <c r="AB32" s="185"/>
      <c r="AC32" s="188"/>
      <c r="AD32" s="189"/>
      <c r="AE32" s="181"/>
      <c r="AF32" s="181"/>
      <c r="AG32" s="181"/>
      <c r="AH32" s="181"/>
      <c r="AI32" s="181"/>
      <c r="AJ32" s="181"/>
      <c r="AK32" s="181"/>
      <c r="AL32" s="181"/>
      <c r="AM32" s="181"/>
      <c r="AN32" s="181"/>
      <c r="AO32" s="181"/>
      <c r="AP32" s="181"/>
      <c r="AQ32" s="187"/>
      <c r="AS32" s="178">
        <v>31</v>
      </c>
      <c r="AT32" s="179"/>
      <c r="AU32" s="180"/>
      <c r="AV32" s="181"/>
      <c r="AW32" s="181"/>
      <c r="AX32" s="181"/>
      <c r="AY32" s="182"/>
      <c r="AZ32" s="183"/>
      <c r="BA32" s="181"/>
      <c r="BB32" s="181"/>
      <c r="BC32" s="181"/>
      <c r="BD32" s="181"/>
      <c r="BE32" s="184"/>
      <c r="BF32" s="185"/>
      <c r="BG32" s="181"/>
      <c r="BH32" s="181"/>
      <c r="BI32" s="181"/>
      <c r="BJ32" s="182"/>
      <c r="BK32" s="183"/>
      <c r="BL32" s="181"/>
      <c r="BM32" s="181"/>
      <c r="BN32" s="181"/>
      <c r="BO32" s="184"/>
      <c r="BP32" s="185"/>
      <c r="BQ32" s="184"/>
      <c r="BR32" s="185"/>
      <c r="BS32" s="184"/>
      <c r="BT32" s="185"/>
      <c r="BU32" s="187"/>
      <c r="BV32" s="189"/>
      <c r="BW32" s="181"/>
      <c r="BX32" s="181"/>
      <c r="BY32" s="181"/>
      <c r="BZ32" s="181"/>
      <c r="CA32" s="181"/>
      <c r="CB32" s="181"/>
      <c r="CC32" s="181"/>
      <c r="CD32" s="181"/>
      <c r="CE32" s="181"/>
      <c r="CF32" s="181"/>
      <c r="CG32" s="181"/>
      <c r="CH32" s="181"/>
      <c r="CI32" s="187"/>
      <c r="CK32" s="26"/>
      <c r="CN32" s="8" t="s">
        <v>25</v>
      </c>
      <c r="CO32" s="7">
        <f>COUNTIF($X$27:$Y$51,"小３")+COUNTIF($BP$27:$BQ$46,"小３")</f>
        <v>0</v>
      </c>
      <c r="CP32" s="7"/>
    </row>
    <row r="33" spans="1:108" ht="22.15" customHeight="1" x14ac:dyDescent="0.15">
      <c r="A33" s="178">
        <v>7</v>
      </c>
      <c r="B33" s="179"/>
      <c r="C33" s="180"/>
      <c r="D33" s="181"/>
      <c r="E33" s="181"/>
      <c r="F33" s="181"/>
      <c r="G33" s="182"/>
      <c r="H33" s="183"/>
      <c r="I33" s="181"/>
      <c r="J33" s="181"/>
      <c r="K33" s="181"/>
      <c r="L33" s="181"/>
      <c r="M33" s="184"/>
      <c r="N33" s="185"/>
      <c r="O33" s="181"/>
      <c r="P33" s="181"/>
      <c r="Q33" s="181"/>
      <c r="R33" s="182"/>
      <c r="S33" s="183"/>
      <c r="T33" s="181"/>
      <c r="U33" s="181"/>
      <c r="V33" s="181"/>
      <c r="W33" s="184"/>
      <c r="X33" s="185"/>
      <c r="Y33" s="184"/>
      <c r="Z33" s="185"/>
      <c r="AA33" s="184"/>
      <c r="AB33" s="185"/>
      <c r="AC33" s="188"/>
      <c r="AD33" s="189"/>
      <c r="AE33" s="181"/>
      <c r="AF33" s="181"/>
      <c r="AG33" s="181"/>
      <c r="AH33" s="181"/>
      <c r="AI33" s="181"/>
      <c r="AJ33" s="181"/>
      <c r="AK33" s="181"/>
      <c r="AL33" s="181"/>
      <c r="AM33" s="181"/>
      <c r="AN33" s="181"/>
      <c r="AO33" s="181"/>
      <c r="AP33" s="181"/>
      <c r="AQ33" s="187"/>
      <c r="AS33" s="178">
        <v>32</v>
      </c>
      <c r="AT33" s="179"/>
      <c r="AU33" s="180"/>
      <c r="AV33" s="181"/>
      <c r="AW33" s="181"/>
      <c r="AX33" s="181"/>
      <c r="AY33" s="182"/>
      <c r="AZ33" s="183"/>
      <c r="BA33" s="181"/>
      <c r="BB33" s="181"/>
      <c r="BC33" s="181"/>
      <c r="BD33" s="181"/>
      <c r="BE33" s="184"/>
      <c r="BF33" s="185"/>
      <c r="BG33" s="181"/>
      <c r="BH33" s="181"/>
      <c r="BI33" s="181"/>
      <c r="BJ33" s="182"/>
      <c r="BK33" s="183"/>
      <c r="BL33" s="181"/>
      <c r="BM33" s="181"/>
      <c r="BN33" s="181"/>
      <c r="BO33" s="184"/>
      <c r="BP33" s="185"/>
      <c r="BQ33" s="184"/>
      <c r="BR33" s="185"/>
      <c r="BS33" s="184"/>
      <c r="BT33" s="185"/>
      <c r="BU33" s="187"/>
      <c r="BV33" s="189"/>
      <c r="BW33" s="181"/>
      <c r="BX33" s="181"/>
      <c r="BY33" s="181"/>
      <c r="BZ33" s="181"/>
      <c r="CA33" s="181"/>
      <c r="CB33" s="181"/>
      <c r="CC33" s="181"/>
      <c r="CD33" s="181"/>
      <c r="CE33" s="181"/>
      <c r="CF33" s="181"/>
      <c r="CG33" s="181"/>
      <c r="CH33" s="181"/>
      <c r="CI33" s="187"/>
      <c r="CK33" s="26"/>
      <c r="CN33" s="8" t="s">
        <v>26</v>
      </c>
      <c r="CO33" s="7">
        <f>COUNTIF($X$27:$Y$51,"小４")+COUNTIF($BP$27:$BQ$46,"小４")</f>
        <v>0</v>
      </c>
      <c r="CP33" s="7"/>
    </row>
    <row r="34" spans="1:108" ht="22.15" customHeight="1" x14ac:dyDescent="0.15">
      <c r="A34" s="178">
        <v>8</v>
      </c>
      <c r="B34" s="179"/>
      <c r="C34" s="180"/>
      <c r="D34" s="181"/>
      <c r="E34" s="181"/>
      <c r="F34" s="181"/>
      <c r="G34" s="182"/>
      <c r="H34" s="183"/>
      <c r="I34" s="181"/>
      <c r="J34" s="181"/>
      <c r="K34" s="181"/>
      <c r="L34" s="181"/>
      <c r="M34" s="184"/>
      <c r="N34" s="185"/>
      <c r="O34" s="181"/>
      <c r="P34" s="181"/>
      <c r="Q34" s="181"/>
      <c r="R34" s="182"/>
      <c r="S34" s="183"/>
      <c r="T34" s="181"/>
      <c r="U34" s="181"/>
      <c r="V34" s="181"/>
      <c r="W34" s="184"/>
      <c r="X34" s="185"/>
      <c r="Y34" s="184"/>
      <c r="Z34" s="185"/>
      <c r="AA34" s="184"/>
      <c r="AB34" s="185"/>
      <c r="AC34" s="188"/>
      <c r="AD34" s="189"/>
      <c r="AE34" s="181"/>
      <c r="AF34" s="181"/>
      <c r="AG34" s="181"/>
      <c r="AH34" s="181"/>
      <c r="AI34" s="181"/>
      <c r="AJ34" s="181"/>
      <c r="AK34" s="181"/>
      <c r="AL34" s="181"/>
      <c r="AM34" s="181"/>
      <c r="AN34" s="181"/>
      <c r="AO34" s="181"/>
      <c r="AP34" s="181"/>
      <c r="AQ34" s="187"/>
      <c r="AS34" s="178">
        <v>33</v>
      </c>
      <c r="AT34" s="179"/>
      <c r="AU34" s="180"/>
      <c r="AV34" s="181"/>
      <c r="AW34" s="181"/>
      <c r="AX34" s="181"/>
      <c r="AY34" s="182"/>
      <c r="AZ34" s="183"/>
      <c r="BA34" s="181"/>
      <c r="BB34" s="181"/>
      <c r="BC34" s="181"/>
      <c r="BD34" s="181"/>
      <c r="BE34" s="184"/>
      <c r="BF34" s="185"/>
      <c r="BG34" s="181"/>
      <c r="BH34" s="181"/>
      <c r="BI34" s="181"/>
      <c r="BJ34" s="182"/>
      <c r="BK34" s="183"/>
      <c r="BL34" s="181"/>
      <c r="BM34" s="181"/>
      <c r="BN34" s="181"/>
      <c r="BO34" s="184"/>
      <c r="BP34" s="185"/>
      <c r="BQ34" s="184"/>
      <c r="BR34" s="185"/>
      <c r="BS34" s="184"/>
      <c r="BT34" s="185"/>
      <c r="BU34" s="187"/>
      <c r="BV34" s="189"/>
      <c r="BW34" s="181"/>
      <c r="BX34" s="181"/>
      <c r="BY34" s="181"/>
      <c r="BZ34" s="181"/>
      <c r="CA34" s="181"/>
      <c r="CB34" s="181"/>
      <c r="CC34" s="181"/>
      <c r="CD34" s="181"/>
      <c r="CE34" s="181"/>
      <c r="CF34" s="181"/>
      <c r="CG34" s="181"/>
      <c r="CH34" s="181"/>
      <c r="CI34" s="187"/>
      <c r="CK34" s="26"/>
      <c r="CN34" s="8" t="s">
        <v>27</v>
      </c>
      <c r="CO34" s="7">
        <f>COUNTIF($X$27:$Y$51,"小５")+COUNTIF($BP$27:$BQ$46,"小５")</f>
        <v>0</v>
      </c>
      <c r="CP34" s="7"/>
    </row>
    <row r="35" spans="1:108" ht="22.15" customHeight="1" x14ac:dyDescent="0.15">
      <c r="A35" s="178">
        <v>9</v>
      </c>
      <c r="B35" s="179"/>
      <c r="C35" s="180"/>
      <c r="D35" s="181"/>
      <c r="E35" s="181"/>
      <c r="F35" s="181"/>
      <c r="G35" s="182"/>
      <c r="H35" s="183"/>
      <c r="I35" s="181"/>
      <c r="J35" s="181"/>
      <c r="K35" s="181"/>
      <c r="L35" s="181"/>
      <c r="M35" s="184"/>
      <c r="N35" s="185"/>
      <c r="O35" s="181"/>
      <c r="P35" s="181"/>
      <c r="Q35" s="181"/>
      <c r="R35" s="182"/>
      <c r="S35" s="183"/>
      <c r="T35" s="181"/>
      <c r="U35" s="181"/>
      <c r="V35" s="181"/>
      <c r="W35" s="184"/>
      <c r="X35" s="185"/>
      <c r="Y35" s="184"/>
      <c r="Z35" s="185"/>
      <c r="AA35" s="184"/>
      <c r="AB35" s="185"/>
      <c r="AC35" s="188"/>
      <c r="AD35" s="189"/>
      <c r="AE35" s="181"/>
      <c r="AF35" s="181"/>
      <c r="AG35" s="181"/>
      <c r="AH35" s="181"/>
      <c r="AI35" s="181"/>
      <c r="AJ35" s="181"/>
      <c r="AK35" s="181"/>
      <c r="AL35" s="181"/>
      <c r="AM35" s="181"/>
      <c r="AN35" s="181"/>
      <c r="AO35" s="181"/>
      <c r="AP35" s="181"/>
      <c r="AQ35" s="187"/>
      <c r="AS35" s="178">
        <v>34</v>
      </c>
      <c r="AT35" s="179"/>
      <c r="AU35" s="180"/>
      <c r="AV35" s="181"/>
      <c r="AW35" s="181"/>
      <c r="AX35" s="181"/>
      <c r="AY35" s="182"/>
      <c r="AZ35" s="183"/>
      <c r="BA35" s="181"/>
      <c r="BB35" s="181"/>
      <c r="BC35" s="181"/>
      <c r="BD35" s="181"/>
      <c r="BE35" s="184"/>
      <c r="BF35" s="185"/>
      <c r="BG35" s="181"/>
      <c r="BH35" s="181"/>
      <c r="BI35" s="181"/>
      <c r="BJ35" s="182"/>
      <c r="BK35" s="183"/>
      <c r="BL35" s="181"/>
      <c r="BM35" s="181"/>
      <c r="BN35" s="181"/>
      <c r="BO35" s="184"/>
      <c r="BP35" s="185"/>
      <c r="BQ35" s="184"/>
      <c r="BR35" s="185"/>
      <c r="BS35" s="184"/>
      <c r="BT35" s="185"/>
      <c r="BU35" s="187"/>
      <c r="BV35" s="189"/>
      <c r="BW35" s="181"/>
      <c r="BX35" s="181"/>
      <c r="BY35" s="181"/>
      <c r="BZ35" s="181"/>
      <c r="CA35" s="181"/>
      <c r="CB35" s="181"/>
      <c r="CC35" s="181"/>
      <c r="CD35" s="181"/>
      <c r="CE35" s="181"/>
      <c r="CF35" s="181"/>
      <c r="CG35" s="181"/>
      <c r="CH35" s="181"/>
      <c r="CI35" s="187"/>
      <c r="CK35" s="26"/>
      <c r="CN35" s="8" t="s">
        <v>28</v>
      </c>
      <c r="CO35" s="7">
        <f>COUNTIF($X$27:$Y$51,"小６")+COUNTIF($BP$27:$BQ$46,"小６")</f>
        <v>0</v>
      </c>
      <c r="CP35" s="7"/>
    </row>
    <row r="36" spans="1:108" ht="22.15" customHeight="1" thickBot="1" x14ac:dyDescent="0.2">
      <c r="A36" s="178">
        <v>10</v>
      </c>
      <c r="B36" s="179"/>
      <c r="C36" s="180"/>
      <c r="D36" s="181"/>
      <c r="E36" s="181"/>
      <c r="F36" s="181"/>
      <c r="G36" s="182"/>
      <c r="H36" s="183"/>
      <c r="I36" s="181"/>
      <c r="J36" s="181"/>
      <c r="K36" s="181"/>
      <c r="L36" s="181"/>
      <c r="M36" s="184"/>
      <c r="N36" s="185"/>
      <c r="O36" s="181"/>
      <c r="P36" s="181"/>
      <c r="Q36" s="181"/>
      <c r="R36" s="182"/>
      <c r="S36" s="183"/>
      <c r="T36" s="181"/>
      <c r="U36" s="181"/>
      <c r="V36" s="181"/>
      <c r="W36" s="184"/>
      <c r="X36" s="185"/>
      <c r="Y36" s="184"/>
      <c r="Z36" s="185"/>
      <c r="AA36" s="184"/>
      <c r="AB36" s="185"/>
      <c r="AC36" s="188"/>
      <c r="AD36" s="189"/>
      <c r="AE36" s="181"/>
      <c r="AF36" s="181"/>
      <c r="AG36" s="181"/>
      <c r="AH36" s="181"/>
      <c r="AI36" s="181"/>
      <c r="AJ36" s="181"/>
      <c r="AK36" s="181"/>
      <c r="AL36" s="181"/>
      <c r="AM36" s="181"/>
      <c r="AN36" s="181"/>
      <c r="AO36" s="181"/>
      <c r="AP36" s="181"/>
      <c r="AQ36" s="187"/>
      <c r="AS36" s="178">
        <v>35</v>
      </c>
      <c r="AT36" s="179"/>
      <c r="AU36" s="194"/>
      <c r="AV36" s="191"/>
      <c r="AW36" s="191"/>
      <c r="AX36" s="191"/>
      <c r="AY36" s="195"/>
      <c r="AZ36" s="190"/>
      <c r="BA36" s="191"/>
      <c r="BB36" s="191"/>
      <c r="BC36" s="191"/>
      <c r="BD36" s="191"/>
      <c r="BE36" s="192"/>
      <c r="BF36" s="193"/>
      <c r="BG36" s="191"/>
      <c r="BH36" s="191"/>
      <c r="BI36" s="191"/>
      <c r="BJ36" s="195"/>
      <c r="BK36" s="190"/>
      <c r="BL36" s="191"/>
      <c r="BM36" s="191"/>
      <c r="BN36" s="191"/>
      <c r="BO36" s="192"/>
      <c r="BP36" s="193"/>
      <c r="BQ36" s="192"/>
      <c r="BR36" s="193"/>
      <c r="BS36" s="192"/>
      <c r="BT36" s="193"/>
      <c r="BU36" s="197"/>
      <c r="BV36" s="198"/>
      <c r="BW36" s="191"/>
      <c r="BX36" s="191"/>
      <c r="BY36" s="191"/>
      <c r="BZ36" s="191"/>
      <c r="CA36" s="191"/>
      <c r="CB36" s="191"/>
      <c r="CC36" s="191"/>
      <c r="CD36" s="191"/>
      <c r="CE36" s="191"/>
      <c r="CF36" s="191"/>
      <c r="CG36" s="191"/>
      <c r="CH36" s="191"/>
      <c r="CI36" s="197"/>
      <c r="CK36" s="26"/>
      <c r="CN36" s="8" t="s">
        <v>29</v>
      </c>
      <c r="CO36" s="7">
        <f>COUNTIF($X$27:$Y$51,"中１")+COUNTIF($BP$27:$BQ$46,"中１")</f>
        <v>0</v>
      </c>
      <c r="CP36" s="7"/>
    </row>
    <row r="37" spans="1:108" ht="22.15" customHeight="1" thickTop="1" thickBot="1" x14ac:dyDescent="0.2">
      <c r="A37" s="178">
        <v>11</v>
      </c>
      <c r="B37" s="179"/>
      <c r="C37" s="180"/>
      <c r="D37" s="181"/>
      <c r="E37" s="181"/>
      <c r="F37" s="181"/>
      <c r="G37" s="182"/>
      <c r="H37" s="183"/>
      <c r="I37" s="181"/>
      <c r="J37" s="181"/>
      <c r="K37" s="181"/>
      <c r="L37" s="181"/>
      <c r="M37" s="184"/>
      <c r="N37" s="185"/>
      <c r="O37" s="181"/>
      <c r="P37" s="181"/>
      <c r="Q37" s="181"/>
      <c r="R37" s="182"/>
      <c r="S37" s="183"/>
      <c r="T37" s="181"/>
      <c r="U37" s="181"/>
      <c r="V37" s="181"/>
      <c r="W37" s="184"/>
      <c r="X37" s="185"/>
      <c r="Y37" s="184"/>
      <c r="Z37" s="185"/>
      <c r="AA37" s="184"/>
      <c r="AB37" s="185"/>
      <c r="AC37" s="188"/>
      <c r="AD37" s="189"/>
      <c r="AE37" s="181"/>
      <c r="AF37" s="181"/>
      <c r="AG37" s="181"/>
      <c r="AH37" s="181"/>
      <c r="AI37" s="181"/>
      <c r="AJ37" s="181"/>
      <c r="AK37" s="181"/>
      <c r="AL37" s="181"/>
      <c r="AM37" s="181"/>
      <c r="AN37" s="181"/>
      <c r="AO37" s="181"/>
      <c r="AP37" s="181"/>
      <c r="AQ37" s="187"/>
      <c r="AS37" s="196" t="s">
        <v>17</v>
      </c>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K37" s="26"/>
      <c r="CN37" s="8" t="s">
        <v>30</v>
      </c>
      <c r="CO37" s="7">
        <f>COUNTIF($X$27:$Y$51,"中２")+COUNTIF($BP$27:$BQ$46,"中２")</f>
        <v>0</v>
      </c>
      <c r="CP37" s="7"/>
    </row>
    <row r="38" spans="1:108" ht="22.15" customHeight="1" thickTop="1" x14ac:dyDescent="0.15">
      <c r="A38" s="178">
        <v>12</v>
      </c>
      <c r="B38" s="179"/>
      <c r="C38" s="180"/>
      <c r="D38" s="181"/>
      <c r="E38" s="181"/>
      <c r="F38" s="181"/>
      <c r="G38" s="182"/>
      <c r="H38" s="183"/>
      <c r="I38" s="181"/>
      <c r="J38" s="181"/>
      <c r="K38" s="181"/>
      <c r="L38" s="181"/>
      <c r="M38" s="184"/>
      <c r="N38" s="185"/>
      <c r="O38" s="181"/>
      <c r="P38" s="181"/>
      <c r="Q38" s="181"/>
      <c r="R38" s="182"/>
      <c r="S38" s="183"/>
      <c r="T38" s="181"/>
      <c r="U38" s="181"/>
      <c r="V38" s="181"/>
      <c r="W38" s="184"/>
      <c r="X38" s="185"/>
      <c r="Y38" s="184"/>
      <c r="Z38" s="185"/>
      <c r="AA38" s="184"/>
      <c r="AB38" s="185"/>
      <c r="AC38" s="188"/>
      <c r="AD38" s="189"/>
      <c r="AE38" s="181"/>
      <c r="AF38" s="181"/>
      <c r="AG38" s="181"/>
      <c r="AH38" s="181"/>
      <c r="AI38" s="181"/>
      <c r="AJ38" s="181"/>
      <c r="AK38" s="181"/>
      <c r="AL38" s="181"/>
      <c r="AM38" s="181"/>
      <c r="AN38" s="181"/>
      <c r="AO38" s="181"/>
      <c r="AP38" s="181"/>
      <c r="AQ38" s="187"/>
      <c r="AS38" s="330" t="s">
        <v>77</v>
      </c>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2"/>
      <c r="CK38" s="26"/>
      <c r="CN38" s="8" t="s">
        <v>31</v>
      </c>
      <c r="CO38" s="7">
        <f>COUNTIF($X$27:$Y$51,"中３")+COUNTIF($BP$27:$BQ$46,"中３")</f>
        <v>0</v>
      </c>
      <c r="CP38" s="7"/>
    </row>
    <row r="39" spans="1:108" ht="22.15" customHeight="1" thickBot="1" x14ac:dyDescent="0.2">
      <c r="A39" s="178">
        <v>13</v>
      </c>
      <c r="B39" s="179"/>
      <c r="C39" s="180"/>
      <c r="D39" s="181"/>
      <c r="E39" s="181"/>
      <c r="F39" s="181"/>
      <c r="G39" s="182"/>
      <c r="H39" s="183"/>
      <c r="I39" s="181"/>
      <c r="J39" s="181"/>
      <c r="K39" s="181"/>
      <c r="L39" s="181"/>
      <c r="M39" s="184"/>
      <c r="N39" s="185"/>
      <c r="O39" s="181"/>
      <c r="P39" s="181"/>
      <c r="Q39" s="181"/>
      <c r="R39" s="182"/>
      <c r="S39" s="183"/>
      <c r="T39" s="181"/>
      <c r="U39" s="181"/>
      <c r="V39" s="181"/>
      <c r="W39" s="184"/>
      <c r="X39" s="185"/>
      <c r="Y39" s="184"/>
      <c r="Z39" s="185"/>
      <c r="AA39" s="184"/>
      <c r="AB39" s="185"/>
      <c r="AC39" s="188"/>
      <c r="AD39" s="189"/>
      <c r="AE39" s="181"/>
      <c r="AF39" s="181"/>
      <c r="AG39" s="181"/>
      <c r="AH39" s="181"/>
      <c r="AI39" s="181"/>
      <c r="AJ39" s="181"/>
      <c r="AK39" s="181"/>
      <c r="AL39" s="181"/>
      <c r="AM39" s="181"/>
      <c r="AN39" s="181"/>
      <c r="AO39" s="181"/>
      <c r="AP39" s="181"/>
      <c r="AQ39" s="187"/>
      <c r="AS39" s="333"/>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5"/>
      <c r="CK39" s="26"/>
      <c r="CN39" s="8" t="s">
        <v>32</v>
      </c>
      <c r="CO39" s="7">
        <f>COUNTIF($X$27:$Y$51,"高１")+COUNTIF($BP$27:$BQ$46,"高１")</f>
        <v>0</v>
      </c>
    </row>
    <row r="40" spans="1:108" ht="22.15" customHeight="1" thickTop="1" x14ac:dyDescent="0.15">
      <c r="A40" s="178">
        <v>14</v>
      </c>
      <c r="B40" s="179"/>
      <c r="C40" s="180"/>
      <c r="D40" s="181"/>
      <c r="E40" s="181"/>
      <c r="F40" s="181"/>
      <c r="G40" s="182"/>
      <c r="H40" s="183"/>
      <c r="I40" s="181"/>
      <c r="J40" s="181"/>
      <c r="K40" s="181"/>
      <c r="L40" s="181"/>
      <c r="M40" s="184"/>
      <c r="N40" s="185"/>
      <c r="O40" s="181"/>
      <c r="P40" s="181"/>
      <c r="Q40" s="181"/>
      <c r="R40" s="182"/>
      <c r="S40" s="183"/>
      <c r="T40" s="181"/>
      <c r="U40" s="181"/>
      <c r="V40" s="181"/>
      <c r="W40" s="184"/>
      <c r="X40" s="185"/>
      <c r="Y40" s="184"/>
      <c r="Z40" s="185"/>
      <c r="AA40" s="184"/>
      <c r="AB40" s="185"/>
      <c r="AC40" s="188"/>
      <c r="AD40" s="189"/>
      <c r="AE40" s="181"/>
      <c r="AF40" s="181"/>
      <c r="AG40" s="181"/>
      <c r="AH40" s="181"/>
      <c r="AI40" s="181"/>
      <c r="AJ40" s="181"/>
      <c r="AK40" s="181"/>
      <c r="AL40" s="181"/>
      <c r="AM40" s="181"/>
      <c r="AN40" s="181"/>
      <c r="AO40" s="181"/>
      <c r="AP40" s="181"/>
      <c r="AQ40" s="187"/>
      <c r="AT40" s="40" t="s">
        <v>85</v>
      </c>
      <c r="AU40" s="40" t="s">
        <v>113</v>
      </c>
      <c r="AV40" s="40"/>
      <c r="CK40" s="26"/>
      <c r="CN40" s="8" t="s">
        <v>33</v>
      </c>
      <c r="CO40" s="7">
        <f>COUNTIF($X$27:$Y$51,"高２")+COUNTIF($BP$27:$BQ$46,"高２")</f>
        <v>0</v>
      </c>
    </row>
    <row r="41" spans="1:108" ht="22.15" customHeight="1" x14ac:dyDescent="0.15">
      <c r="A41" s="178">
        <v>15</v>
      </c>
      <c r="B41" s="179"/>
      <c r="C41" s="180"/>
      <c r="D41" s="181"/>
      <c r="E41" s="181"/>
      <c r="F41" s="181"/>
      <c r="G41" s="182"/>
      <c r="H41" s="183"/>
      <c r="I41" s="181"/>
      <c r="J41" s="181"/>
      <c r="K41" s="181"/>
      <c r="L41" s="181"/>
      <c r="M41" s="184"/>
      <c r="N41" s="185"/>
      <c r="O41" s="181"/>
      <c r="P41" s="181"/>
      <c r="Q41" s="181"/>
      <c r="R41" s="182"/>
      <c r="S41" s="183"/>
      <c r="T41" s="181"/>
      <c r="U41" s="181"/>
      <c r="V41" s="181"/>
      <c r="W41" s="184"/>
      <c r="X41" s="185"/>
      <c r="Y41" s="184"/>
      <c r="Z41" s="185"/>
      <c r="AA41" s="184"/>
      <c r="AB41" s="185"/>
      <c r="AC41" s="188"/>
      <c r="AD41" s="189"/>
      <c r="AE41" s="181"/>
      <c r="AF41" s="181"/>
      <c r="AG41" s="181"/>
      <c r="AH41" s="181"/>
      <c r="AI41" s="181"/>
      <c r="AJ41" s="181"/>
      <c r="AK41" s="181"/>
      <c r="AL41" s="181"/>
      <c r="AM41" s="181"/>
      <c r="AN41" s="181"/>
      <c r="AO41" s="181"/>
      <c r="AP41" s="181"/>
      <c r="AQ41" s="187"/>
      <c r="AT41" s="36" t="s">
        <v>85</v>
      </c>
      <c r="AU41" s="36" t="s">
        <v>86</v>
      </c>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K41" s="26"/>
      <c r="CN41" s="8" t="s">
        <v>34</v>
      </c>
      <c r="CO41" s="7">
        <f>COUNTIF($X$27:$Y$51,"高３")+COUNTIF($BP$27:$BQ$46,"高３")</f>
        <v>0</v>
      </c>
      <c r="CP41" s="7"/>
    </row>
    <row r="42" spans="1:108" ht="22.15" customHeight="1" x14ac:dyDescent="0.15">
      <c r="A42" s="178">
        <v>16</v>
      </c>
      <c r="B42" s="179"/>
      <c r="C42" s="180"/>
      <c r="D42" s="181"/>
      <c r="E42" s="181"/>
      <c r="F42" s="181"/>
      <c r="G42" s="182"/>
      <c r="H42" s="183"/>
      <c r="I42" s="181"/>
      <c r="J42" s="181"/>
      <c r="K42" s="181"/>
      <c r="L42" s="181"/>
      <c r="M42" s="184"/>
      <c r="N42" s="185"/>
      <c r="O42" s="181"/>
      <c r="P42" s="181"/>
      <c r="Q42" s="181"/>
      <c r="R42" s="182"/>
      <c r="S42" s="183"/>
      <c r="T42" s="181"/>
      <c r="U42" s="181"/>
      <c r="V42" s="181"/>
      <c r="W42" s="184"/>
      <c r="X42" s="185"/>
      <c r="Y42" s="184"/>
      <c r="Z42" s="185"/>
      <c r="AA42" s="184"/>
      <c r="AB42" s="185"/>
      <c r="AC42" s="188"/>
      <c r="AD42" s="189"/>
      <c r="AE42" s="181"/>
      <c r="AF42" s="181"/>
      <c r="AG42" s="181"/>
      <c r="AH42" s="181"/>
      <c r="AI42" s="181"/>
      <c r="AJ42" s="181"/>
      <c r="AK42" s="181"/>
      <c r="AL42" s="181"/>
      <c r="AM42" s="181"/>
      <c r="AN42" s="181"/>
      <c r="AO42" s="181"/>
      <c r="AP42" s="181"/>
      <c r="AQ42" s="187"/>
      <c r="AT42" s="36"/>
      <c r="AU42" s="36" t="s">
        <v>111</v>
      </c>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K42" s="26"/>
      <c r="CN42" s="8" t="s">
        <v>35</v>
      </c>
      <c r="CO42" s="7">
        <f>COUNTIF($X$27:$Y$51,"大学")+COUNTIF($BP$27:$BQ$46,"大学")</f>
        <v>0</v>
      </c>
      <c r="CP42" s="7"/>
    </row>
    <row r="43" spans="1:108" ht="22.15" customHeight="1" x14ac:dyDescent="0.15">
      <c r="A43" s="178">
        <v>17</v>
      </c>
      <c r="B43" s="179"/>
      <c r="C43" s="180"/>
      <c r="D43" s="181"/>
      <c r="E43" s="181"/>
      <c r="F43" s="181"/>
      <c r="G43" s="182"/>
      <c r="H43" s="183"/>
      <c r="I43" s="181"/>
      <c r="J43" s="181"/>
      <c r="K43" s="181"/>
      <c r="L43" s="181"/>
      <c r="M43" s="184"/>
      <c r="N43" s="185"/>
      <c r="O43" s="181"/>
      <c r="P43" s="181"/>
      <c r="Q43" s="181"/>
      <c r="R43" s="182"/>
      <c r="S43" s="183"/>
      <c r="T43" s="181"/>
      <c r="U43" s="181"/>
      <c r="V43" s="181"/>
      <c r="W43" s="184"/>
      <c r="X43" s="185"/>
      <c r="Y43" s="184"/>
      <c r="Z43" s="185"/>
      <c r="AA43" s="184"/>
      <c r="AB43" s="185"/>
      <c r="AC43" s="188"/>
      <c r="AD43" s="189"/>
      <c r="AE43" s="181"/>
      <c r="AF43" s="181"/>
      <c r="AG43" s="181"/>
      <c r="AH43" s="181"/>
      <c r="AI43" s="181"/>
      <c r="AJ43" s="181"/>
      <c r="AK43" s="181"/>
      <c r="AL43" s="181"/>
      <c r="AM43" s="181"/>
      <c r="AN43" s="181"/>
      <c r="AO43" s="181"/>
      <c r="AP43" s="181"/>
      <c r="AQ43" s="187"/>
      <c r="AT43" s="36" t="s">
        <v>85</v>
      </c>
      <c r="AU43" s="36" t="s">
        <v>87</v>
      </c>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K43" s="26"/>
      <c r="CN43" s="8" t="s">
        <v>36</v>
      </c>
      <c r="CO43" s="7">
        <f>COUNTIF($X$27:$Y$51,"一般")+COUNTIF($BP$27:$BQ$46,"一般")</f>
        <v>0</v>
      </c>
      <c r="CP43" s="7"/>
    </row>
    <row r="44" spans="1:108" ht="22.15" customHeight="1" x14ac:dyDescent="0.15">
      <c r="A44" s="178">
        <v>18</v>
      </c>
      <c r="B44" s="179"/>
      <c r="C44" s="180"/>
      <c r="D44" s="181"/>
      <c r="E44" s="181"/>
      <c r="F44" s="181"/>
      <c r="G44" s="182"/>
      <c r="H44" s="183"/>
      <c r="I44" s="181"/>
      <c r="J44" s="181"/>
      <c r="K44" s="181"/>
      <c r="L44" s="181"/>
      <c r="M44" s="184"/>
      <c r="N44" s="185"/>
      <c r="O44" s="181"/>
      <c r="P44" s="181"/>
      <c r="Q44" s="181"/>
      <c r="R44" s="182"/>
      <c r="S44" s="183"/>
      <c r="T44" s="181"/>
      <c r="U44" s="181"/>
      <c r="V44" s="181"/>
      <c r="W44" s="184"/>
      <c r="X44" s="185"/>
      <c r="Y44" s="184"/>
      <c r="Z44" s="185"/>
      <c r="AA44" s="184"/>
      <c r="AB44" s="1"/>
      <c r="AC44" s="2"/>
      <c r="AD44" s="189"/>
      <c r="AE44" s="181"/>
      <c r="AF44" s="181"/>
      <c r="AG44" s="181"/>
      <c r="AH44" s="181"/>
      <c r="AI44" s="181"/>
      <c r="AJ44" s="181"/>
      <c r="AK44" s="181"/>
      <c r="AL44" s="181"/>
      <c r="AM44" s="181"/>
      <c r="AN44" s="181"/>
      <c r="AO44" s="181"/>
      <c r="AP44" s="181"/>
      <c r="AQ44" s="187"/>
      <c r="AT44" s="36" t="s">
        <v>85</v>
      </c>
      <c r="AU44" s="36" t="s">
        <v>88</v>
      </c>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row>
    <row r="45" spans="1:108" ht="22.15" customHeight="1" x14ac:dyDescent="0.15">
      <c r="A45" s="178">
        <v>19</v>
      </c>
      <c r="B45" s="179"/>
      <c r="C45" s="180"/>
      <c r="D45" s="181"/>
      <c r="E45" s="181"/>
      <c r="F45" s="181"/>
      <c r="G45" s="182"/>
      <c r="H45" s="183"/>
      <c r="I45" s="181"/>
      <c r="J45" s="181"/>
      <c r="K45" s="181"/>
      <c r="L45" s="181"/>
      <c r="M45" s="184"/>
      <c r="N45" s="185"/>
      <c r="O45" s="181"/>
      <c r="P45" s="181"/>
      <c r="Q45" s="181"/>
      <c r="R45" s="182"/>
      <c r="S45" s="183"/>
      <c r="T45" s="181"/>
      <c r="U45" s="181"/>
      <c r="V45" s="181"/>
      <c r="W45" s="184"/>
      <c r="X45" s="185"/>
      <c r="Y45" s="184"/>
      <c r="Z45" s="185"/>
      <c r="AA45" s="184"/>
      <c r="AB45" s="185"/>
      <c r="AC45" s="188"/>
      <c r="AD45" s="189"/>
      <c r="AE45" s="181"/>
      <c r="AF45" s="181"/>
      <c r="AG45" s="181"/>
      <c r="AH45" s="181"/>
      <c r="AI45" s="181"/>
      <c r="AJ45" s="181"/>
      <c r="AK45" s="181"/>
      <c r="AL45" s="181"/>
      <c r="AM45" s="181"/>
      <c r="AN45" s="181"/>
      <c r="AO45" s="181"/>
      <c r="AP45" s="181"/>
      <c r="AQ45" s="187"/>
      <c r="AT45" s="36" t="s">
        <v>85</v>
      </c>
      <c r="AU45" s="36" t="s">
        <v>98</v>
      </c>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row>
    <row r="46" spans="1:108" ht="22.15" customHeight="1" thickBot="1" x14ac:dyDescent="0.2">
      <c r="A46" s="178">
        <v>20</v>
      </c>
      <c r="B46" s="179"/>
      <c r="C46" s="180"/>
      <c r="D46" s="181"/>
      <c r="E46" s="181"/>
      <c r="F46" s="181"/>
      <c r="G46" s="182"/>
      <c r="H46" s="183"/>
      <c r="I46" s="181"/>
      <c r="J46" s="181"/>
      <c r="K46" s="181"/>
      <c r="L46" s="181"/>
      <c r="M46" s="184"/>
      <c r="N46" s="185"/>
      <c r="O46" s="181"/>
      <c r="P46" s="181"/>
      <c r="Q46" s="181"/>
      <c r="R46" s="182"/>
      <c r="S46" s="183"/>
      <c r="T46" s="181"/>
      <c r="U46" s="181"/>
      <c r="V46" s="181"/>
      <c r="W46" s="184"/>
      <c r="X46" s="185"/>
      <c r="Y46" s="184"/>
      <c r="Z46" s="185"/>
      <c r="AA46" s="184"/>
      <c r="AB46" s="185"/>
      <c r="AC46" s="188"/>
      <c r="AD46" s="189"/>
      <c r="AE46" s="181"/>
      <c r="AF46" s="181"/>
      <c r="AG46" s="181"/>
      <c r="AH46" s="181"/>
      <c r="AI46" s="181"/>
      <c r="AJ46" s="181"/>
      <c r="AK46" s="181"/>
      <c r="AL46" s="181"/>
      <c r="AM46" s="181"/>
      <c r="AN46" s="181"/>
      <c r="AO46" s="181"/>
      <c r="AP46" s="181"/>
      <c r="AQ46" s="187"/>
      <c r="AT46" s="36" t="s">
        <v>85</v>
      </c>
      <c r="AU46" s="36" t="s">
        <v>99</v>
      </c>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9"/>
      <c r="BX46" s="39"/>
      <c r="BY46" s="39"/>
      <c r="BZ46" s="39"/>
      <c r="CA46" s="36"/>
      <c r="CB46" s="36"/>
      <c r="CC46" s="36"/>
      <c r="CD46" s="36"/>
      <c r="CE46" s="36"/>
      <c r="CF46" s="36"/>
      <c r="CG46" s="36"/>
      <c r="CH46" s="36"/>
      <c r="CI46" s="36"/>
      <c r="DD46" s="7">
        <f>SUM(BW47:BZ51)*2000</f>
        <v>0</v>
      </c>
    </row>
    <row r="47" spans="1:108" ht="22.15" customHeight="1" thickTop="1" x14ac:dyDescent="0.15">
      <c r="A47" s="178">
        <v>21</v>
      </c>
      <c r="B47" s="179"/>
      <c r="C47" s="180"/>
      <c r="D47" s="181"/>
      <c r="E47" s="181"/>
      <c r="F47" s="181"/>
      <c r="G47" s="182"/>
      <c r="H47" s="183"/>
      <c r="I47" s="181"/>
      <c r="J47" s="181"/>
      <c r="K47" s="181"/>
      <c r="L47" s="181"/>
      <c r="M47" s="184"/>
      <c r="N47" s="185"/>
      <c r="O47" s="181"/>
      <c r="P47" s="181"/>
      <c r="Q47" s="181"/>
      <c r="R47" s="182"/>
      <c r="S47" s="183"/>
      <c r="T47" s="181"/>
      <c r="U47" s="181"/>
      <c r="V47" s="181"/>
      <c r="W47" s="184"/>
      <c r="X47" s="185"/>
      <c r="Y47" s="184"/>
      <c r="Z47" s="185"/>
      <c r="AA47" s="184"/>
      <c r="AB47" s="185"/>
      <c r="AC47" s="188"/>
      <c r="AD47" s="189"/>
      <c r="AE47" s="181"/>
      <c r="AF47" s="181"/>
      <c r="AG47" s="181"/>
      <c r="AH47" s="181"/>
      <c r="AI47" s="181"/>
      <c r="AJ47" s="181"/>
      <c r="AK47" s="181"/>
      <c r="AL47" s="181"/>
      <c r="AM47" s="181"/>
      <c r="AN47" s="181"/>
      <c r="AO47" s="181"/>
      <c r="AP47" s="181"/>
      <c r="AQ47" s="187"/>
      <c r="AT47" s="336" t="s">
        <v>78</v>
      </c>
      <c r="AU47" s="337"/>
      <c r="AV47" s="337"/>
      <c r="AW47" s="337"/>
      <c r="AX47" s="337"/>
      <c r="AY47" s="337"/>
      <c r="AZ47" s="337"/>
      <c r="BA47" s="337" t="s">
        <v>84</v>
      </c>
      <c r="BB47" s="337"/>
      <c r="BC47" s="337"/>
      <c r="BD47" s="337"/>
      <c r="BE47" s="337"/>
      <c r="BF47" s="337"/>
      <c r="BG47" s="337" t="s">
        <v>97</v>
      </c>
      <c r="BH47" s="337"/>
      <c r="BI47" s="337"/>
      <c r="BJ47" s="337"/>
      <c r="BK47" s="337"/>
      <c r="BL47" s="337"/>
      <c r="BM47" s="337"/>
      <c r="BN47" s="337"/>
      <c r="BO47" s="337"/>
      <c r="BP47" s="337"/>
      <c r="BQ47" s="337"/>
      <c r="BR47" s="337"/>
      <c r="BS47" s="358">
        <v>2000</v>
      </c>
      <c r="BT47" s="358"/>
      <c r="BU47" s="358"/>
      <c r="BV47" s="358"/>
      <c r="BW47" s="359"/>
      <c r="BX47" s="359"/>
      <c r="BY47" s="359"/>
      <c r="BZ47" s="360"/>
    </row>
    <row r="48" spans="1:108" ht="22.15" customHeight="1" x14ac:dyDescent="0.15">
      <c r="A48" s="178">
        <v>22</v>
      </c>
      <c r="B48" s="179"/>
      <c r="C48" s="180"/>
      <c r="D48" s="181"/>
      <c r="E48" s="181"/>
      <c r="F48" s="181"/>
      <c r="G48" s="182"/>
      <c r="H48" s="183"/>
      <c r="I48" s="181"/>
      <c r="J48" s="181"/>
      <c r="K48" s="181"/>
      <c r="L48" s="181"/>
      <c r="M48" s="184"/>
      <c r="N48" s="185"/>
      <c r="O48" s="181"/>
      <c r="P48" s="181"/>
      <c r="Q48" s="181"/>
      <c r="R48" s="182"/>
      <c r="S48" s="183"/>
      <c r="T48" s="181"/>
      <c r="U48" s="181"/>
      <c r="V48" s="181"/>
      <c r="W48" s="184"/>
      <c r="X48" s="185"/>
      <c r="Y48" s="184"/>
      <c r="Z48" s="185"/>
      <c r="AA48" s="184"/>
      <c r="AB48" s="1"/>
      <c r="AC48" s="2"/>
      <c r="AD48" s="189"/>
      <c r="AE48" s="181"/>
      <c r="AF48" s="181"/>
      <c r="AG48" s="181"/>
      <c r="AH48" s="181"/>
      <c r="AI48" s="181"/>
      <c r="AJ48" s="181"/>
      <c r="AK48" s="181"/>
      <c r="AL48" s="181"/>
      <c r="AM48" s="181"/>
      <c r="AN48" s="181"/>
      <c r="AO48" s="181"/>
      <c r="AP48" s="181"/>
      <c r="AQ48" s="187"/>
      <c r="AT48" s="338" t="s">
        <v>79</v>
      </c>
      <c r="AU48" s="339"/>
      <c r="AV48" s="339"/>
      <c r="AW48" s="339"/>
      <c r="AX48" s="339"/>
      <c r="AY48" s="339"/>
      <c r="AZ48" s="339"/>
      <c r="BA48" s="339" t="s">
        <v>84</v>
      </c>
      <c r="BB48" s="339"/>
      <c r="BC48" s="339"/>
      <c r="BD48" s="339"/>
      <c r="BE48" s="339"/>
      <c r="BF48" s="339"/>
      <c r="BG48" s="339" t="s">
        <v>83</v>
      </c>
      <c r="BH48" s="339"/>
      <c r="BI48" s="339"/>
      <c r="BJ48" s="339"/>
      <c r="BK48" s="339"/>
      <c r="BL48" s="339"/>
      <c r="BM48" s="339"/>
      <c r="BN48" s="339"/>
      <c r="BO48" s="339"/>
      <c r="BP48" s="339"/>
      <c r="BQ48" s="339"/>
      <c r="BR48" s="339"/>
      <c r="BS48" s="357">
        <v>2000</v>
      </c>
      <c r="BT48" s="357"/>
      <c r="BU48" s="357"/>
      <c r="BV48" s="357"/>
      <c r="BW48" s="354"/>
      <c r="BX48" s="354"/>
      <c r="BY48" s="354"/>
      <c r="BZ48" s="355"/>
      <c r="CA48" s="37"/>
      <c r="CB48" s="37"/>
      <c r="CC48" s="37"/>
      <c r="CD48" s="37"/>
      <c r="CE48" s="37"/>
      <c r="CF48" s="37"/>
      <c r="CG48" s="37"/>
      <c r="CH48" s="37"/>
      <c r="CI48" s="37"/>
    </row>
    <row r="49" spans="1:89" ht="22.15" customHeight="1" x14ac:dyDescent="0.15">
      <c r="A49" s="178">
        <v>23</v>
      </c>
      <c r="B49" s="179"/>
      <c r="C49" s="180"/>
      <c r="D49" s="181"/>
      <c r="E49" s="181"/>
      <c r="F49" s="181"/>
      <c r="G49" s="182"/>
      <c r="H49" s="183"/>
      <c r="I49" s="181"/>
      <c r="J49" s="181"/>
      <c r="K49" s="181"/>
      <c r="L49" s="181"/>
      <c r="M49" s="184"/>
      <c r="N49" s="185"/>
      <c r="O49" s="181"/>
      <c r="P49" s="181"/>
      <c r="Q49" s="181"/>
      <c r="R49" s="182"/>
      <c r="S49" s="183"/>
      <c r="T49" s="181"/>
      <c r="U49" s="181"/>
      <c r="V49" s="181"/>
      <c r="W49" s="184"/>
      <c r="X49" s="185"/>
      <c r="Y49" s="184"/>
      <c r="Z49" s="185"/>
      <c r="AA49" s="184"/>
      <c r="AB49" s="185"/>
      <c r="AC49" s="188"/>
      <c r="AD49" s="189"/>
      <c r="AE49" s="181"/>
      <c r="AF49" s="181"/>
      <c r="AG49" s="181"/>
      <c r="AH49" s="181"/>
      <c r="AI49" s="181"/>
      <c r="AJ49" s="181"/>
      <c r="AK49" s="181"/>
      <c r="AL49" s="181"/>
      <c r="AM49" s="181"/>
      <c r="AN49" s="181"/>
      <c r="AO49" s="181"/>
      <c r="AP49" s="181"/>
      <c r="AQ49" s="187"/>
      <c r="AT49" s="338" t="s">
        <v>80</v>
      </c>
      <c r="AU49" s="339"/>
      <c r="AV49" s="339"/>
      <c r="AW49" s="339"/>
      <c r="AX49" s="339"/>
      <c r="AY49" s="339"/>
      <c r="AZ49" s="339"/>
      <c r="BA49" s="339" t="s">
        <v>84</v>
      </c>
      <c r="BB49" s="339"/>
      <c r="BC49" s="339"/>
      <c r="BD49" s="339"/>
      <c r="BE49" s="339"/>
      <c r="BF49" s="339"/>
      <c r="BG49" s="339" t="s">
        <v>83</v>
      </c>
      <c r="BH49" s="339"/>
      <c r="BI49" s="339"/>
      <c r="BJ49" s="339"/>
      <c r="BK49" s="339"/>
      <c r="BL49" s="339"/>
      <c r="BM49" s="339"/>
      <c r="BN49" s="339"/>
      <c r="BO49" s="339"/>
      <c r="BP49" s="339"/>
      <c r="BQ49" s="339"/>
      <c r="BR49" s="339"/>
      <c r="BS49" s="357">
        <v>2000</v>
      </c>
      <c r="BT49" s="357"/>
      <c r="BU49" s="357"/>
      <c r="BV49" s="357"/>
      <c r="BW49" s="354"/>
      <c r="BX49" s="354"/>
      <c r="BY49" s="354"/>
      <c r="BZ49" s="355"/>
      <c r="CA49" s="37"/>
      <c r="CB49" s="37"/>
      <c r="CC49" s="37"/>
      <c r="CD49" s="37"/>
      <c r="CE49" s="37"/>
      <c r="CF49" s="37"/>
      <c r="CG49" s="37"/>
      <c r="CH49" s="37"/>
      <c r="CI49" s="37"/>
      <c r="CK49" s="26"/>
    </row>
    <row r="50" spans="1:89" ht="22.15" customHeight="1" x14ac:dyDescent="0.15">
      <c r="A50" s="178">
        <v>24</v>
      </c>
      <c r="B50" s="179"/>
      <c r="C50" s="180"/>
      <c r="D50" s="181"/>
      <c r="E50" s="181"/>
      <c r="F50" s="181"/>
      <c r="G50" s="182"/>
      <c r="H50" s="183"/>
      <c r="I50" s="181"/>
      <c r="J50" s="181"/>
      <c r="K50" s="181"/>
      <c r="L50" s="181"/>
      <c r="M50" s="184"/>
      <c r="N50" s="185"/>
      <c r="O50" s="181"/>
      <c r="P50" s="181"/>
      <c r="Q50" s="181"/>
      <c r="R50" s="182"/>
      <c r="S50" s="183"/>
      <c r="T50" s="181"/>
      <c r="U50" s="181"/>
      <c r="V50" s="181"/>
      <c r="W50" s="184"/>
      <c r="X50" s="185"/>
      <c r="Y50" s="184"/>
      <c r="Z50" s="185"/>
      <c r="AA50" s="184"/>
      <c r="AB50" s="185"/>
      <c r="AC50" s="188"/>
      <c r="AD50" s="189"/>
      <c r="AE50" s="181"/>
      <c r="AF50" s="181"/>
      <c r="AG50" s="181"/>
      <c r="AH50" s="181"/>
      <c r="AI50" s="181"/>
      <c r="AJ50" s="181"/>
      <c r="AK50" s="181"/>
      <c r="AL50" s="181"/>
      <c r="AM50" s="181"/>
      <c r="AN50" s="181"/>
      <c r="AO50" s="181"/>
      <c r="AP50" s="181"/>
      <c r="AQ50" s="187"/>
      <c r="AT50" s="338" t="s">
        <v>81</v>
      </c>
      <c r="AU50" s="339"/>
      <c r="AV50" s="339"/>
      <c r="AW50" s="339"/>
      <c r="AX50" s="339"/>
      <c r="AY50" s="339"/>
      <c r="AZ50" s="339"/>
      <c r="BA50" s="339" t="s">
        <v>84</v>
      </c>
      <c r="BB50" s="339"/>
      <c r="BC50" s="339"/>
      <c r="BD50" s="339"/>
      <c r="BE50" s="339"/>
      <c r="BF50" s="339"/>
      <c r="BG50" s="339" t="s">
        <v>83</v>
      </c>
      <c r="BH50" s="339"/>
      <c r="BI50" s="339"/>
      <c r="BJ50" s="339"/>
      <c r="BK50" s="339"/>
      <c r="BL50" s="339"/>
      <c r="BM50" s="339"/>
      <c r="BN50" s="339"/>
      <c r="BO50" s="339"/>
      <c r="BP50" s="339"/>
      <c r="BQ50" s="339"/>
      <c r="BR50" s="339"/>
      <c r="BS50" s="357">
        <v>2000</v>
      </c>
      <c r="BT50" s="357"/>
      <c r="BU50" s="357"/>
      <c r="BV50" s="357"/>
      <c r="BW50" s="354"/>
      <c r="BX50" s="354"/>
      <c r="BY50" s="354"/>
      <c r="BZ50" s="355"/>
      <c r="CA50" s="37"/>
      <c r="CB50" s="37"/>
      <c r="CC50" s="37"/>
      <c r="CD50" s="37"/>
      <c r="CE50" s="37"/>
      <c r="CF50" s="37"/>
      <c r="CG50" s="37"/>
      <c r="CH50" s="37"/>
      <c r="CI50" s="37"/>
      <c r="CK50" s="26"/>
    </row>
    <row r="51" spans="1:89" ht="22.15" customHeight="1" thickBot="1" x14ac:dyDescent="0.2">
      <c r="A51" s="178">
        <v>25</v>
      </c>
      <c r="B51" s="179"/>
      <c r="C51" s="194"/>
      <c r="D51" s="191"/>
      <c r="E51" s="191"/>
      <c r="F51" s="191"/>
      <c r="G51" s="195"/>
      <c r="H51" s="190"/>
      <c r="I51" s="191"/>
      <c r="J51" s="191"/>
      <c r="K51" s="191"/>
      <c r="L51" s="191"/>
      <c r="M51" s="192"/>
      <c r="N51" s="193"/>
      <c r="O51" s="191"/>
      <c r="P51" s="191"/>
      <c r="Q51" s="191"/>
      <c r="R51" s="195"/>
      <c r="S51" s="190"/>
      <c r="T51" s="191"/>
      <c r="U51" s="191"/>
      <c r="V51" s="191"/>
      <c r="W51" s="192"/>
      <c r="X51" s="193"/>
      <c r="Y51" s="192"/>
      <c r="Z51" s="193"/>
      <c r="AA51" s="192"/>
      <c r="AB51" s="193"/>
      <c r="AC51" s="199"/>
      <c r="AD51" s="200"/>
      <c r="AE51" s="105"/>
      <c r="AF51" s="105"/>
      <c r="AG51" s="105"/>
      <c r="AH51" s="105"/>
      <c r="AI51" s="105"/>
      <c r="AJ51" s="105"/>
      <c r="AK51" s="105"/>
      <c r="AL51" s="105"/>
      <c r="AM51" s="105"/>
      <c r="AN51" s="105"/>
      <c r="AO51" s="105"/>
      <c r="AP51" s="105"/>
      <c r="AQ51" s="187"/>
      <c r="AT51" s="340" t="s">
        <v>82</v>
      </c>
      <c r="AU51" s="341"/>
      <c r="AV51" s="341"/>
      <c r="AW51" s="341"/>
      <c r="AX51" s="341"/>
      <c r="AY51" s="341"/>
      <c r="AZ51" s="341"/>
      <c r="BA51" s="341" t="s">
        <v>84</v>
      </c>
      <c r="BB51" s="341"/>
      <c r="BC51" s="341"/>
      <c r="BD51" s="341"/>
      <c r="BE51" s="341"/>
      <c r="BF51" s="341"/>
      <c r="BG51" s="341" t="s">
        <v>83</v>
      </c>
      <c r="BH51" s="341"/>
      <c r="BI51" s="341"/>
      <c r="BJ51" s="341"/>
      <c r="BK51" s="341"/>
      <c r="BL51" s="341"/>
      <c r="BM51" s="341"/>
      <c r="BN51" s="341"/>
      <c r="BO51" s="341"/>
      <c r="BP51" s="341"/>
      <c r="BQ51" s="341"/>
      <c r="BR51" s="341"/>
      <c r="BS51" s="356">
        <v>2000</v>
      </c>
      <c r="BT51" s="356"/>
      <c r="BU51" s="356"/>
      <c r="BV51" s="356"/>
      <c r="BW51" s="352"/>
      <c r="BX51" s="352"/>
      <c r="BY51" s="352"/>
      <c r="BZ51" s="353"/>
      <c r="CK51" s="26"/>
    </row>
    <row r="52" spans="1:89" ht="14.25" thickTop="1" x14ac:dyDescent="0.15">
      <c r="AD52" s="38"/>
      <c r="AE52" s="38"/>
      <c r="AF52" s="38"/>
      <c r="AG52" s="38"/>
      <c r="AH52" s="38"/>
      <c r="AI52" s="38"/>
      <c r="AJ52" s="38"/>
      <c r="AK52" s="38"/>
      <c r="AL52" s="38"/>
      <c r="AM52" s="38"/>
      <c r="AN52" s="38"/>
      <c r="AO52" s="38"/>
      <c r="AP52" s="38"/>
      <c r="AQ52" s="38"/>
      <c r="CK52" s="26"/>
    </row>
  </sheetData>
  <sheetProtection selectLockedCells="1"/>
  <mergeCells count="477">
    <mergeCell ref="I25:AQ25"/>
    <mergeCell ref="A24:H25"/>
    <mergeCell ref="CA3:CD4"/>
    <mergeCell ref="CF3:CI4"/>
    <mergeCell ref="BW51:BZ51"/>
    <mergeCell ref="BW50:BZ50"/>
    <mergeCell ref="BW49:BZ49"/>
    <mergeCell ref="BW48:BZ48"/>
    <mergeCell ref="AB34:AC34"/>
    <mergeCell ref="AB35:AC35"/>
    <mergeCell ref="BS51:BV51"/>
    <mergeCell ref="BS50:BV50"/>
    <mergeCell ref="BS49:BV49"/>
    <mergeCell ref="BS48:BV48"/>
    <mergeCell ref="BQ3:BT4"/>
    <mergeCell ref="BU6:BU8"/>
    <mergeCell ref="BV3:BY4"/>
    <mergeCell ref="BZ6:BZ8"/>
    <mergeCell ref="BS47:BV47"/>
    <mergeCell ref="BW47:BZ47"/>
    <mergeCell ref="BG48:BR48"/>
    <mergeCell ref="BG49:BR49"/>
    <mergeCell ref="BG50:BR50"/>
    <mergeCell ref="BG51:BR51"/>
    <mergeCell ref="BH6:BK7"/>
    <mergeCell ref="BL6:BM7"/>
    <mergeCell ref="AS38:CI39"/>
    <mergeCell ref="AT47:AZ47"/>
    <mergeCell ref="AT49:AZ49"/>
    <mergeCell ref="AT48:AZ48"/>
    <mergeCell ref="AT51:AZ51"/>
    <mergeCell ref="BA47:BF47"/>
    <mergeCell ref="BA48:BF48"/>
    <mergeCell ref="BA49:BF49"/>
    <mergeCell ref="BA50:BF50"/>
    <mergeCell ref="BA51:BF51"/>
    <mergeCell ref="AT50:AZ50"/>
    <mergeCell ref="BG47:BR47"/>
    <mergeCell ref="BT33:BU33"/>
    <mergeCell ref="BT32:BU32"/>
    <mergeCell ref="BT31:BU31"/>
    <mergeCell ref="BT34:BU34"/>
    <mergeCell ref="BT35:BU35"/>
    <mergeCell ref="BV26:CI26"/>
    <mergeCell ref="BV27:CI27"/>
    <mergeCell ref="BV28:CI28"/>
    <mergeCell ref="BV29:CI29"/>
    <mergeCell ref="BV30:CI30"/>
    <mergeCell ref="AD37:AQ37"/>
    <mergeCell ref="AZ33:BE33"/>
    <mergeCell ref="BF33:BJ33"/>
    <mergeCell ref="BK32:BO32"/>
    <mergeCell ref="BP32:BQ32"/>
    <mergeCell ref="BR32:BS32"/>
    <mergeCell ref="BR31:BS31"/>
    <mergeCell ref="BP33:BQ33"/>
    <mergeCell ref="BR33:BS33"/>
    <mergeCell ref="AS35:AT35"/>
    <mergeCell ref="AU35:AY35"/>
    <mergeCell ref="AZ35:BE35"/>
    <mergeCell ref="BF35:BJ35"/>
    <mergeCell ref="BK35:BO35"/>
    <mergeCell ref="BP35:BQ35"/>
    <mergeCell ref="BR35:BS35"/>
    <mergeCell ref="BV31:CI31"/>
    <mergeCell ref="BV32:CI32"/>
    <mergeCell ref="BV33:CI33"/>
    <mergeCell ref="BV34:CI34"/>
    <mergeCell ref="A1:CI1"/>
    <mergeCell ref="A2:CI2"/>
    <mergeCell ref="I24:CI24"/>
    <mergeCell ref="AS21:BO22"/>
    <mergeCell ref="BP21:CI21"/>
    <mergeCell ref="BP22:CI22"/>
    <mergeCell ref="BQ16:CI16"/>
    <mergeCell ref="BH16:BK18"/>
    <mergeCell ref="BL16:BM18"/>
    <mergeCell ref="BQ5:BT5"/>
    <mergeCell ref="BQ6:BT8"/>
    <mergeCell ref="A21:H21"/>
    <mergeCell ref="A22:H22"/>
    <mergeCell ref="AE15:AW16"/>
    <mergeCell ref="A19:AR20"/>
    <mergeCell ref="AS19:BA19"/>
    <mergeCell ref="AE17:AW17"/>
    <mergeCell ref="AE18:AW18"/>
    <mergeCell ref="O17:Q18"/>
    <mergeCell ref="R17:T18"/>
    <mergeCell ref="U17:U18"/>
    <mergeCell ref="V17:X18"/>
    <mergeCell ref="Y17:Y18"/>
    <mergeCell ref="CZ19:DA21"/>
    <mergeCell ref="BV5:BY5"/>
    <mergeCell ref="BQ17:BT18"/>
    <mergeCell ref="BU17:CI18"/>
    <mergeCell ref="BL8:BM9"/>
    <mergeCell ref="BQ12:BY14"/>
    <mergeCell ref="CA5:CD5"/>
    <mergeCell ref="CA6:CD8"/>
    <mergeCell ref="CE6:CE8"/>
    <mergeCell ref="CH12:CI14"/>
    <mergeCell ref="AZ5:BC5"/>
    <mergeCell ref="AZ8:BC9"/>
    <mergeCell ref="AZ10:BC11"/>
    <mergeCell ref="AZ12:BC13"/>
    <mergeCell ref="AZ14:BC15"/>
    <mergeCell ref="CS19:CT21"/>
    <mergeCell ref="CN19:CN21"/>
    <mergeCell ref="CU19:CU21"/>
    <mergeCell ref="BV6:BY8"/>
    <mergeCell ref="AZ6:BC7"/>
    <mergeCell ref="BD6:BG7"/>
    <mergeCell ref="Z48:AA48"/>
    <mergeCell ref="N47:R47"/>
    <mergeCell ref="S47:W47"/>
    <mergeCell ref="AD48:AQ48"/>
    <mergeCell ref="AB47:AC47"/>
    <mergeCell ref="X47:Y47"/>
    <mergeCell ref="DB19:DB21"/>
    <mergeCell ref="CF6:CI8"/>
    <mergeCell ref="CF5:CI5"/>
    <mergeCell ref="BD5:BG5"/>
    <mergeCell ref="BD8:BG9"/>
    <mergeCell ref="BD10:BG11"/>
    <mergeCell ref="BD12:BG13"/>
    <mergeCell ref="BD14:BG15"/>
    <mergeCell ref="AZ16:BG18"/>
    <mergeCell ref="BH8:BK9"/>
    <mergeCell ref="BH10:BK11"/>
    <mergeCell ref="BH12:BK13"/>
    <mergeCell ref="BH14:BK15"/>
    <mergeCell ref="BH5:BM5"/>
    <mergeCell ref="BL10:BM11"/>
    <mergeCell ref="BL12:BM13"/>
    <mergeCell ref="BL14:BM15"/>
    <mergeCell ref="BZ12:CG14"/>
    <mergeCell ref="AD49:AQ49"/>
    <mergeCell ref="A49:B49"/>
    <mergeCell ref="C49:G49"/>
    <mergeCell ref="H49:M49"/>
    <mergeCell ref="N49:R49"/>
    <mergeCell ref="S49:W49"/>
    <mergeCell ref="X49:Y49"/>
    <mergeCell ref="Z49:AA49"/>
    <mergeCell ref="AB49:AC49"/>
    <mergeCell ref="Z51:AA51"/>
    <mergeCell ref="AB51:AC51"/>
    <mergeCell ref="AD51:AQ51"/>
    <mergeCell ref="A50:B50"/>
    <mergeCell ref="C50:G50"/>
    <mergeCell ref="H50:M50"/>
    <mergeCell ref="N50:R50"/>
    <mergeCell ref="S50:W50"/>
    <mergeCell ref="X50:Y50"/>
    <mergeCell ref="Z50:AA50"/>
    <mergeCell ref="AB50:AC50"/>
    <mergeCell ref="AD50:AQ50"/>
    <mergeCell ref="H46:M46"/>
    <mergeCell ref="N46:R46"/>
    <mergeCell ref="S46:W46"/>
    <mergeCell ref="A51:B51"/>
    <mergeCell ref="C51:G51"/>
    <mergeCell ref="H51:M51"/>
    <mergeCell ref="N51:R51"/>
    <mergeCell ref="S51:W51"/>
    <mergeCell ref="X51:Y51"/>
    <mergeCell ref="A47:B47"/>
    <mergeCell ref="C47:G47"/>
    <mergeCell ref="H47:M47"/>
    <mergeCell ref="A48:B48"/>
    <mergeCell ref="C48:G48"/>
    <mergeCell ref="H48:M48"/>
    <mergeCell ref="N48:R48"/>
    <mergeCell ref="S48:W48"/>
    <mergeCell ref="X48:Y48"/>
    <mergeCell ref="Z47:AA47"/>
    <mergeCell ref="AD45:AQ45"/>
    <mergeCell ref="AB46:AC46"/>
    <mergeCell ref="AD46:AQ46"/>
    <mergeCell ref="AD47:AQ47"/>
    <mergeCell ref="A44:B44"/>
    <mergeCell ref="C44:G44"/>
    <mergeCell ref="H44:M44"/>
    <mergeCell ref="N44:R44"/>
    <mergeCell ref="S44:W44"/>
    <mergeCell ref="X44:Y44"/>
    <mergeCell ref="Z44:AA44"/>
    <mergeCell ref="C45:G45"/>
    <mergeCell ref="H45:M45"/>
    <mergeCell ref="N45:R45"/>
    <mergeCell ref="S45:W45"/>
    <mergeCell ref="AB45:AC45"/>
    <mergeCell ref="X46:Y46"/>
    <mergeCell ref="X45:Y45"/>
    <mergeCell ref="A45:B45"/>
    <mergeCell ref="Z46:AA46"/>
    <mergeCell ref="Z45:AA45"/>
    <mergeCell ref="A46:B46"/>
    <mergeCell ref="C46:G46"/>
    <mergeCell ref="AB43:AC43"/>
    <mergeCell ref="AD44:AQ44"/>
    <mergeCell ref="A43:B43"/>
    <mergeCell ref="C43:G43"/>
    <mergeCell ref="H43:M43"/>
    <mergeCell ref="N43:R43"/>
    <mergeCell ref="S43:W43"/>
    <mergeCell ref="X43:Y43"/>
    <mergeCell ref="Z43:AA43"/>
    <mergeCell ref="AD43:AQ43"/>
    <mergeCell ref="A42:B42"/>
    <mergeCell ref="C42:G42"/>
    <mergeCell ref="H42:M42"/>
    <mergeCell ref="N42:R42"/>
    <mergeCell ref="S42:W42"/>
    <mergeCell ref="X42:Y42"/>
    <mergeCell ref="Z42:AA42"/>
    <mergeCell ref="AB41:AC41"/>
    <mergeCell ref="A41:B41"/>
    <mergeCell ref="C41:G41"/>
    <mergeCell ref="H41:M41"/>
    <mergeCell ref="N41:R41"/>
    <mergeCell ref="S41:W41"/>
    <mergeCell ref="X41:Y41"/>
    <mergeCell ref="Z41:AA41"/>
    <mergeCell ref="AB42:AC42"/>
    <mergeCell ref="AD42:AQ42"/>
    <mergeCell ref="AB38:AC38"/>
    <mergeCell ref="N39:R39"/>
    <mergeCell ref="S39:W39"/>
    <mergeCell ref="X39:Y39"/>
    <mergeCell ref="Z39:AA39"/>
    <mergeCell ref="AD38:AQ38"/>
    <mergeCell ref="AD39:AQ39"/>
    <mergeCell ref="AD40:AQ40"/>
    <mergeCell ref="AD41:AQ41"/>
    <mergeCell ref="A40:B40"/>
    <mergeCell ref="C40:G40"/>
    <mergeCell ref="H40:M40"/>
    <mergeCell ref="N40:R40"/>
    <mergeCell ref="S40:W40"/>
    <mergeCell ref="X40:Y40"/>
    <mergeCell ref="Z40:AA40"/>
    <mergeCell ref="AB39:AC39"/>
    <mergeCell ref="A39:B39"/>
    <mergeCell ref="C39:G39"/>
    <mergeCell ref="H39:M39"/>
    <mergeCell ref="AB40:AC40"/>
    <mergeCell ref="A38:B38"/>
    <mergeCell ref="C38:G38"/>
    <mergeCell ref="H38:M38"/>
    <mergeCell ref="N38:R38"/>
    <mergeCell ref="S38:W38"/>
    <mergeCell ref="X38:Y38"/>
    <mergeCell ref="Z38:AA38"/>
    <mergeCell ref="A37:B37"/>
    <mergeCell ref="C37:G37"/>
    <mergeCell ref="H37:M37"/>
    <mergeCell ref="N37:R37"/>
    <mergeCell ref="S37:W37"/>
    <mergeCell ref="X37:Y37"/>
    <mergeCell ref="Z37:AA37"/>
    <mergeCell ref="AB37:AC37"/>
    <mergeCell ref="BK36:BO36"/>
    <mergeCell ref="BP36:BQ36"/>
    <mergeCell ref="BR36:BS36"/>
    <mergeCell ref="AU36:AY36"/>
    <mergeCell ref="AZ36:BE36"/>
    <mergeCell ref="BF36:BJ36"/>
    <mergeCell ref="S35:W35"/>
    <mergeCell ref="X34:Y34"/>
    <mergeCell ref="X35:Y35"/>
    <mergeCell ref="BK34:BO34"/>
    <mergeCell ref="BP34:BQ34"/>
    <mergeCell ref="BR34:BS34"/>
    <mergeCell ref="AD34:AQ34"/>
    <mergeCell ref="AD35:AQ35"/>
    <mergeCell ref="Z36:AA36"/>
    <mergeCell ref="AB36:AC36"/>
    <mergeCell ref="AS36:AT36"/>
    <mergeCell ref="AZ34:BE34"/>
    <mergeCell ref="BF34:BJ34"/>
    <mergeCell ref="AS37:CI37"/>
    <mergeCell ref="BT36:BU36"/>
    <mergeCell ref="BV35:CI35"/>
    <mergeCell ref="BV36:CI36"/>
    <mergeCell ref="C33:G33"/>
    <mergeCell ref="H33:M33"/>
    <mergeCell ref="N33:R33"/>
    <mergeCell ref="S33:W33"/>
    <mergeCell ref="X33:Y33"/>
    <mergeCell ref="Z34:AA34"/>
    <mergeCell ref="Z35:AA35"/>
    <mergeCell ref="AS34:AT34"/>
    <mergeCell ref="AU34:AY34"/>
    <mergeCell ref="AS33:AT33"/>
    <mergeCell ref="AU33:AY33"/>
    <mergeCell ref="N34:R34"/>
    <mergeCell ref="N35:R35"/>
    <mergeCell ref="S34:W34"/>
    <mergeCell ref="Z32:AA32"/>
    <mergeCell ref="AB32:AC32"/>
    <mergeCell ref="AS32:AT32"/>
    <mergeCell ref="AU32:AY32"/>
    <mergeCell ref="AZ32:BE32"/>
    <mergeCell ref="BF32:BJ32"/>
    <mergeCell ref="AD32:AQ32"/>
    <mergeCell ref="AD33:AQ33"/>
    <mergeCell ref="BK33:BO33"/>
    <mergeCell ref="A36:B36"/>
    <mergeCell ref="C36:G36"/>
    <mergeCell ref="H36:M36"/>
    <mergeCell ref="N36:R36"/>
    <mergeCell ref="S36:W36"/>
    <mergeCell ref="X36:Y36"/>
    <mergeCell ref="AD36:AQ36"/>
    <mergeCell ref="X32:Y32"/>
    <mergeCell ref="Z31:AA31"/>
    <mergeCell ref="AB31:AC31"/>
    <mergeCell ref="A32:B32"/>
    <mergeCell ref="C32:G32"/>
    <mergeCell ref="H32:M32"/>
    <mergeCell ref="N32:R32"/>
    <mergeCell ref="S32:W32"/>
    <mergeCell ref="Z33:AA33"/>
    <mergeCell ref="AB33:AC33"/>
    <mergeCell ref="A34:B34"/>
    <mergeCell ref="A35:B35"/>
    <mergeCell ref="C34:G34"/>
    <mergeCell ref="C35:G35"/>
    <mergeCell ref="H34:M34"/>
    <mergeCell ref="H35:M35"/>
    <mergeCell ref="A33:B33"/>
    <mergeCell ref="A31:B31"/>
    <mergeCell ref="C31:G31"/>
    <mergeCell ref="H31:M31"/>
    <mergeCell ref="N31:R31"/>
    <mergeCell ref="S31:W31"/>
    <mergeCell ref="A30:B30"/>
    <mergeCell ref="C30:G30"/>
    <mergeCell ref="H30:M30"/>
    <mergeCell ref="N30:R30"/>
    <mergeCell ref="S30:W30"/>
    <mergeCell ref="X31:Y31"/>
    <mergeCell ref="Z30:AA30"/>
    <mergeCell ref="AB30:AC30"/>
    <mergeCell ref="AS30:AT30"/>
    <mergeCell ref="X30:Y30"/>
    <mergeCell ref="BK31:BO31"/>
    <mergeCell ref="BP31:BQ31"/>
    <mergeCell ref="AB29:AC29"/>
    <mergeCell ref="AS29:AT29"/>
    <mergeCell ref="AU31:AY31"/>
    <mergeCell ref="AZ31:BE31"/>
    <mergeCell ref="BF31:BJ31"/>
    <mergeCell ref="BK30:BO30"/>
    <mergeCell ref="BP30:BQ30"/>
    <mergeCell ref="AU30:AY30"/>
    <mergeCell ref="AZ30:BE30"/>
    <mergeCell ref="BF30:BJ30"/>
    <mergeCell ref="AS31:AT31"/>
    <mergeCell ref="AD30:AQ30"/>
    <mergeCell ref="AD31:AQ31"/>
    <mergeCell ref="AZ29:BE29"/>
    <mergeCell ref="BF29:BJ29"/>
    <mergeCell ref="Z29:AA29"/>
    <mergeCell ref="AU29:AY29"/>
    <mergeCell ref="BR30:BS30"/>
    <mergeCell ref="BT30:BU30"/>
    <mergeCell ref="A29:B29"/>
    <mergeCell ref="C29:G29"/>
    <mergeCell ref="H29:M29"/>
    <mergeCell ref="N29:R29"/>
    <mergeCell ref="S29:W29"/>
    <mergeCell ref="X29:Y29"/>
    <mergeCell ref="Z28:AA28"/>
    <mergeCell ref="AB28:AC28"/>
    <mergeCell ref="AS28:AT28"/>
    <mergeCell ref="AD28:AQ28"/>
    <mergeCell ref="AD29:AQ29"/>
    <mergeCell ref="BK28:BO28"/>
    <mergeCell ref="BP28:BQ28"/>
    <mergeCell ref="BR28:BS28"/>
    <mergeCell ref="BT28:BU28"/>
    <mergeCell ref="AU28:AY28"/>
    <mergeCell ref="AZ28:BE28"/>
    <mergeCell ref="BF28:BJ28"/>
    <mergeCell ref="BK29:BO29"/>
    <mergeCell ref="BP29:BQ29"/>
    <mergeCell ref="BR29:BS29"/>
    <mergeCell ref="BT29:BU29"/>
    <mergeCell ref="A28:B28"/>
    <mergeCell ref="C28:G28"/>
    <mergeCell ref="H28:M28"/>
    <mergeCell ref="N28:R28"/>
    <mergeCell ref="S28:W28"/>
    <mergeCell ref="X28:Y28"/>
    <mergeCell ref="Z27:AA27"/>
    <mergeCell ref="AB27:AC27"/>
    <mergeCell ref="AS27:AT27"/>
    <mergeCell ref="A27:B27"/>
    <mergeCell ref="C27:G27"/>
    <mergeCell ref="H27:M27"/>
    <mergeCell ref="N27:R27"/>
    <mergeCell ref="S27:W27"/>
    <mergeCell ref="X27:Y27"/>
    <mergeCell ref="BK27:BO27"/>
    <mergeCell ref="AD27:AQ27"/>
    <mergeCell ref="AD26:AQ26"/>
    <mergeCell ref="BK26:BO26"/>
    <mergeCell ref="BP27:BQ27"/>
    <mergeCell ref="BR27:BS27"/>
    <mergeCell ref="BT27:BU27"/>
    <mergeCell ref="AU27:AY27"/>
    <mergeCell ref="AZ27:BE27"/>
    <mergeCell ref="BF27:BJ27"/>
    <mergeCell ref="BP26:BQ26"/>
    <mergeCell ref="BR26:BS26"/>
    <mergeCell ref="BT26:BU26"/>
    <mergeCell ref="AU26:AY26"/>
    <mergeCell ref="AZ26:BE26"/>
    <mergeCell ref="BF26:BJ26"/>
    <mergeCell ref="P21:V21"/>
    <mergeCell ref="W21:AB21"/>
    <mergeCell ref="I22:O22"/>
    <mergeCell ref="P22:V22"/>
    <mergeCell ref="W22:AB22"/>
    <mergeCell ref="AC21:AH21"/>
    <mergeCell ref="AC22:AH22"/>
    <mergeCell ref="AI21:AN21"/>
    <mergeCell ref="AI22:AN22"/>
    <mergeCell ref="D15:AC16"/>
    <mergeCell ref="A26:B26"/>
    <mergeCell ref="C26:G26"/>
    <mergeCell ref="AE14:AW14"/>
    <mergeCell ref="AE10:AW13"/>
    <mergeCell ref="A13:C14"/>
    <mergeCell ref="D13:AC14"/>
    <mergeCell ref="A15:C16"/>
    <mergeCell ref="AE9:AW9"/>
    <mergeCell ref="Z26:AA26"/>
    <mergeCell ref="AB26:AC26"/>
    <mergeCell ref="AS26:AT26"/>
    <mergeCell ref="H26:M26"/>
    <mergeCell ref="N26:R26"/>
    <mergeCell ref="S26:W26"/>
    <mergeCell ref="X26:Y26"/>
    <mergeCell ref="Z17:AC18"/>
    <mergeCell ref="A17:C18"/>
    <mergeCell ref="D17:F18"/>
    <mergeCell ref="G17:G18"/>
    <mergeCell ref="H17:J18"/>
    <mergeCell ref="K17:K18"/>
    <mergeCell ref="L17:N18"/>
    <mergeCell ref="I21:O21"/>
    <mergeCell ref="D9:AC10"/>
    <mergeCell ref="A11:C12"/>
    <mergeCell ref="D11:G12"/>
    <mergeCell ref="H11:H12"/>
    <mergeCell ref="I11:Q12"/>
    <mergeCell ref="R11:T12"/>
    <mergeCell ref="U11:AC12"/>
    <mergeCell ref="A8:C8"/>
    <mergeCell ref="A9:C10"/>
    <mergeCell ref="AE7:AW8"/>
    <mergeCell ref="D5:X5"/>
    <mergeCell ref="B3:C3"/>
    <mergeCell ref="D3:M3"/>
    <mergeCell ref="B4:S4"/>
    <mergeCell ref="D6:X7"/>
    <mergeCell ref="Y5:Y7"/>
    <mergeCell ref="Z5:AC5"/>
    <mergeCell ref="Z6:AC7"/>
    <mergeCell ref="A5:C5"/>
    <mergeCell ref="A6:C7"/>
    <mergeCell ref="D8:AC8"/>
    <mergeCell ref="AE5:AL6"/>
    <mergeCell ref="AM4:AW6"/>
  </mergeCells>
  <phoneticPr fontId="18"/>
  <dataValidations count="5">
    <dataValidation type="list" allowBlank="1" showInputMessage="1" showErrorMessage="1" errorTitle="記入上の注意" error="参加希望クラスを選択し、_x000a_「A」「B」「C」「D」と入力して下さい。" sqref="Z27:AA51 BR27:BS39 BR47:BR51" xr:uid="{1694C49F-2980-408A-A324-3CE8C6084CE9}">
      <formula1>"A,B,C,D,E"</formula1>
    </dataValidation>
    <dataValidation type="list" imeMode="on" allowBlank="1" showInputMessage="1" showErrorMessage="1" errorTitle="記入上の注意" error="幼児は「年少」「年中」「年長」のいずれかを入力してください。_x000a_小・中・高校生は「小１」「中２」・・など、『小』もしくは『中』に続けて学年数を入力してください。_x000a_大学生は「大学」_x000a_それ以外は「一般」" sqref="X27:Y51 BP27:BQ39 BP47:BQ51" xr:uid="{206DDAD8-B86B-4278-898D-2037A12ECFE5}">
      <formula1>"年少,年中,年長,小１,小２,小３,小４,小５,小６,中１,中２,中３,高１,高２,高３,大学,一般"</formula1>
    </dataValidation>
    <dataValidation imeMode="hiragana" allowBlank="1" showInputMessage="1" showErrorMessage="1" sqref="N27:W51 Y5 D8:AD8 D5" xr:uid="{8B5FF6A6-BCED-4F60-BEF4-A60B1097D51E}"/>
    <dataValidation imeMode="halfAlpha" allowBlank="1" showInputMessage="1" showErrorMessage="1" sqref="D17:F18 H17:J18 L17:N18 R17:T18 V17:X18 Z17:AC18 D15:AC16 D11:G12 I11:Q12" xr:uid="{22DEF961-E1EE-4296-9F7B-04AF2C78032F}"/>
    <dataValidation imeMode="on" allowBlank="1" showInputMessage="1" showErrorMessage="1" sqref="D6:X7 I21:AN23 D13:AC14 D9:AC10 BU17:CI18 AD27:AQ51 U11:AC12 C27:M51 AU27:BO39 BV27:CI39 BG47:BR51 CA48:CI50 BV51" xr:uid="{42FE2F2A-16C9-45B2-B3AC-757C562E7B31}"/>
  </dataValidations>
  <hyperlinks>
    <hyperlink ref="AM4" r:id="rId1" xr:uid="{AC7ACBBB-7B5A-41C6-AD5E-D0B55FCCAF9F}"/>
  </hyperlinks>
  <printOptions horizontalCentered="1"/>
  <pageMargins left="0" right="0" top="0" bottom="0" header="0.31496062992125984" footer="0.31496062992125984"/>
  <pageSetup paperSize="8" scale="91"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TBC entry</vt:lpstr>
      <vt:lpstr>'TBC entry'!Print_Area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Japan Soroban Champion Ship 2014 参加申込書</dc:title>
  <dc:creator>一般社団法人 日本計算技能連盟</dc:creator>
  <cp:lastModifiedBy>kouju</cp:lastModifiedBy>
  <cp:lastPrinted>2022-07-23T02:07:46Z</cp:lastPrinted>
  <dcterms:created xsi:type="dcterms:W3CDTF">2013-11-04T11:39:22Z</dcterms:created>
  <dcterms:modified xsi:type="dcterms:W3CDTF">2022-08-01T11:32:34Z</dcterms:modified>
</cp:coreProperties>
</file>